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15480" windowHeight="10440" activeTab="4"/>
  </bookViews>
  <sheets>
    <sheet name="квалификация" sheetId="1" r:id="rId1"/>
    <sheet name="Финал - стыковые матчи 1" sheetId="2" r:id="rId2"/>
    <sheet name="Финал - стыковые матчи 2" sheetId="3" r:id="rId3"/>
    <sheet name="Финал - стыковые матчи 3" sheetId="4" r:id="rId4"/>
    <sheet name="Финал " sheetId="5" r:id="rId5"/>
  </sheets>
  <definedNames/>
  <calcPr fullCalcOnLoad="1"/>
</workbook>
</file>

<file path=xl/sharedStrings.xml><?xml version="1.0" encoding="utf-8"?>
<sst xmlns="http://schemas.openxmlformats.org/spreadsheetml/2006/main" count="165" uniqueCount="82">
  <si>
    <t>Всего</t>
  </si>
  <si>
    <t>Средний</t>
  </si>
  <si>
    <t>№</t>
  </si>
  <si>
    <t>игра 1</t>
  </si>
  <si>
    <t>игра 2</t>
  </si>
  <si>
    <t>игра 3</t>
  </si>
  <si>
    <t>игра 4</t>
  </si>
  <si>
    <t>игра 5</t>
  </si>
  <si>
    <t>игра 6</t>
  </si>
  <si>
    <t xml:space="preserve">Боулинг-центр "Галактика Развлечений" </t>
  </si>
  <si>
    <t>Кол-во игр:</t>
  </si>
  <si>
    <t>Итого</t>
  </si>
  <si>
    <t>Ганд</t>
  </si>
  <si>
    <t>Игра 2</t>
  </si>
  <si>
    <t>Игра 3</t>
  </si>
  <si>
    <t>г. Челябинск</t>
  </si>
  <si>
    <t>Открытый Коммерческий Турнир</t>
  </si>
  <si>
    <t>Место</t>
  </si>
  <si>
    <t>Ф. И. игрока</t>
  </si>
  <si>
    <t>Гандикап</t>
  </si>
  <si>
    <t>Игра 1</t>
  </si>
  <si>
    <t>место в квал</t>
  </si>
  <si>
    <t>Фамилии, имена игроков</t>
  </si>
  <si>
    <t>1-2</t>
  </si>
  <si>
    <t>3-4</t>
  </si>
  <si>
    <t>пара дорожек</t>
  </si>
  <si>
    <t>5-6</t>
  </si>
  <si>
    <t>7-8</t>
  </si>
  <si>
    <t>Финал: стыковые матчи</t>
  </si>
  <si>
    <t>1 матч</t>
  </si>
  <si>
    <t>2 матч</t>
  </si>
  <si>
    <t>9-16</t>
  </si>
  <si>
    <t>5</t>
  </si>
  <si>
    <t>10-15</t>
  </si>
  <si>
    <t>6</t>
  </si>
  <si>
    <t>11-14</t>
  </si>
  <si>
    <t>7</t>
  </si>
  <si>
    <t>8</t>
  </si>
  <si>
    <t>12-13</t>
  </si>
  <si>
    <t>3 матч</t>
  </si>
  <si>
    <t>1</t>
  </si>
  <si>
    <t>5-9-16</t>
  </si>
  <si>
    <t>2</t>
  </si>
  <si>
    <t>6-10-15</t>
  </si>
  <si>
    <t>3</t>
  </si>
  <si>
    <t>7-11-14</t>
  </si>
  <si>
    <t>4</t>
  </si>
  <si>
    <t>8-12-13</t>
  </si>
  <si>
    <t>Финал: игры за 1-4 места</t>
  </si>
  <si>
    <t>Ф. И. О.</t>
  </si>
  <si>
    <t>№ по квал</t>
  </si>
  <si>
    <t>"Галактическая ОСЕНЬ - 2013"</t>
  </si>
  <si>
    <t>01-02 ноября 2013</t>
  </si>
  <si>
    <t>01-02.11.2013г.</t>
  </si>
  <si>
    <t>Побед</t>
  </si>
  <si>
    <t>Кириенко Андрей</t>
  </si>
  <si>
    <t>Кузнецова Яна</t>
  </si>
  <si>
    <t>Горбунов Виталий</t>
  </si>
  <si>
    <t>Ярославцев Алексей</t>
  </si>
  <si>
    <t>Саматова Елена</t>
  </si>
  <si>
    <t>Нестерова Татьяна</t>
  </si>
  <si>
    <t>Городничий Игорь</t>
  </si>
  <si>
    <t>Дереглазов Влад</t>
  </si>
  <si>
    <t>Дукшанин Андрей</t>
  </si>
  <si>
    <t>Миноров Марк</t>
  </si>
  <si>
    <t>Дышлов Дмитрий</t>
  </si>
  <si>
    <t>Челпанов Дмитрий</t>
  </si>
  <si>
    <t>Гончаров Владимир</t>
  </si>
  <si>
    <t>Агеев Владимир</t>
  </si>
  <si>
    <t>Кузнецов Владимир</t>
  </si>
  <si>
    <t>Ефремов Александр</t>
  </si>
  <si>
    <t>Филиппов Алексей</t>
  </si>
  <si>
    <t>Смирнов Александр</t>
  </si>
  <si>
    <t>Кротов Юрий</t>
  </si>
  <si>
    <t>Дмитриев Михаил</t>
  </si>
  <si>
    <t>Зеленков Антон</t>
  </si>
  <si>
    <t>Паршуков Алексей</t>
  </si>
  <si>
    <t>Зеленкова Евгения</t>
  </si>
  <si>
    <t>Товченников Андрей</t>
  </si>
  <si>
    <t>Егель Алена</t>
  </si>
  <si>
    <t>Горбачева Юлия</t>
  </si>
  <si>
    <t>Квалификация                     группа  1,2,3,4,5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</si>
</sst>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22"/>
      <name val="Arial Cyr"/>
      <family val="0"/>
    </font>
    <font>
      <b/>
      <sz val="16"/>
      <name val="Arial Cyr"/>
      <family val="0"/>
    </font>
    <font>
      <b/>
      <sz val="13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i/>
      <sz val="9"/>
      <name val="Arial Cyr"/>
      <family val="0"/>
    </font>
    <font>
      <b/>
      <i/>
      <sz val="7"/>
      <name val="Arial Cyr"/>
      <family val="2"/>
    </font>
    <font>
      <b/>
      <i/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Alignment="1">
      <alignment/>
    </xf>
    <xf numFmtId="1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Fill="1" applyBorder="1" applyAlignment="1">
      <alignment horizontal="center"/>
    </xf>
    <xf numFmtId="1" fontId="11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1" fontId="14" fillId="0" borderId="30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1" fontId="14" fillId="0" borderId="32" xfId="0" applyNumberFormat="1" applyFont="1" applyFill="1" applyBorder="1" applyAlignment="1">
      <alignment horizontal="center" vertical="center"/>
    </xf>
    <xf numFmtId="1" fontId="15" fillId="0" borderId="33" xfId="0" applyNumberFormat="1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1" fontId="14" fillId="0" borderId="35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1" fontId="14" fillId="0" borderId="38" xfId="0" applyNumberFormat="1" applyFont="1" applyFill="1" applyBorder="1" applyAlignment="1">
      <alignment horizontal="center" vertical="center"/>
    </xf>
    <xf numFmtId="1" fontId="15" fillId="0" borderId="39" xfId="0" applyNumberFormat="1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2" fontId="14" fillId="0" borderId="33" xfId="0" applyNumberFormat="1" applyFont="1" applyFill="1" applyBorder="1" applyAlignment="1">
      <alignment horizontal="center" vertical="center"/>
    </xf>
    <xf numFmtId="2" fontId="14" fillId="0" borderId="3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41" xfId="0" applyFont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43" xfId="0" applyBorder="1" applyAlignment="1">
      <alignment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0" fillId="0" borderId="24" xfId="0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0" fontId="0" fillId="0" borderId="41" xfId="0" applyBorder="1" applyAlignment="1">
      <alignment/>
    </xf>
    <xf numFmtId="1" fontId="11" fillId="0" borderId="13" xfId="0" applyNumberFormat="1" applyFont="1" applyFill="1" applyBorder="1" applyAlignment="1">
      <alignment/>
    </xf>
    <xf numFmtId="1" fontId="11" fillId="0" borderId="46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1" fontId="5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left" vertical="center"/>
    </xf>
    <xf numFmtId="1" fontId="9" fillId="0" borderId="28" xfId="0" applyNumberFormat="1" applyFont="1" applyBorder="1" applyAlignment="1">
      <alignment horizontal="center" vertical="center"/>
    </xf>
    <xf numFmtId="1" fontId="5" fillId="33" borderId="26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" fontId="9" fillId="0" borderId="21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1" fontId="9" fillId="0" borderId="41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11" fillId="0" borderId="42" xfId="0" applyNumberFormat="1" applyFont="1" applyFill="1" applyBorder="1" applyAlignment="1">
      <alignment/>
    </xf>
    <xf numFmtId="1" fontId="11" fillId="0" borderId="31" xfId="0" applyNumberFormat="1" applyFont="1" applyFill="1" applyBorder="1" applyAlignment="1">
      <alignment/>
    </xf>
    <xf numFmtId="0" fontId="4" fillId="0" borderId="51" xfId="0" applyFont="1" applyFill="1" applyBorder="1" applyAlignment="1">
      <alignment horizontal="center"/>
    </xf>
    <xf numFmtId="0" fontId="0" fillId="34" borderId="52" xfId="0" applyFill="1" applyBorder="1" applyAlignment="1">
      <alignment/>
    </xf>
    <xf numFmtId="0" fontId="0" fillId="34" borderId="53" xfId="0" applyFont="1" applyFill="1" applyBorder="1" applyAlignment="1">
      <alignment horizontal="center"/>
    </xf>
    <xf numFmtId="0" fontId="0" fillId="34" borderId="54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0" fontId="0" fillId="34" borderId="56" xfId="0" applyFont="1" applyFill="1" applyBorder="1" applyAlignment="1">
      <alignment horizontal="center"/>
    </xf>
    <xf numFmtId="0" fontId="0" fillId="34" borderId="57" xfId="0" applyFont="1" applyFill="1" applyBorder="1" applyAlignment="1">
      <alignment horizontal="center"/>
    </xf>
    <xf numFmtId="0" fontId="0" fillId="34" borderId="58" xfId="0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2" fontId="0" fillId="34" borderId="52" xfId="0" applyNumberFormat="1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11" fillId="0" borderId="53" xfId="0" applyFont="1" applyFill="1" applyBorder="1" applyAlignment="1">
      <alignment/>
    </xf>
    <xf numFmtId="0" fontId="11" fillId="0" borderId="60" xfId="0" applyFont="1" applyFill="1" applyBorder="1" applyAlignment="1">
      <alignment/>
    </xf>
    <xf numFmtId="0" fontId="4" fillId="0" borderId="61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3" xfId="0" applyFill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1" fontId="11" fillId="0" borderId="53" xfId="0" applyNumberFormat="1" applyFont="1" applyFill="1" applyBorder="1" applyAlignment="1">
      <alignment/>
    </xf>
    <xf numFmtId="1" fontId="11" fillId="0" borderId="60" xfId="0" applyNumberFormat="1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0" borderId="52" xfId="0" applyBorder="1" applyAlignment="1">
      <alignment/>
    </xf>
    <xf numFmtId="0" fontId="0" fillId="0" borderId="50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2" fontId="0" fillId="34" borderId="43" xfId="0" applyNumberFormat="1" applyFont="1" applyFill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4" borderId="44" xfId="0" applyFill="1" applyBorder="1" applyAlignment="1">
      <alignment horizontal="left"/>
    </xf>
    <xf numFmtId="0" fontId="0" fillId="34" borderId="50" xfId="0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2" fontId="0" fillId="34" borderId="44" xfId="0" applyNumberFormat="1" applyFill="1" applyBorder="1" applyAlignment="1">
      <alignment horizontal="center"/>
    </xf>
    <xf numFmtId="1" fontId="0" fillId="0" borderId="50" xfId="0" applyNumberForma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5" fillId="0" borderId="62" xfId="0" applyNumberFormat="1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0">
      <selection activeCell="R25" sqref="R25"/>
    </sheetView>
  </sheetViews>
  <sheetFormatPr defaultColWidth="9.00390625" defaultRowHeight="12.75"/>
  <cols>
    <col min="1" max="1" width="2.875" style="1" customWidth="1"/>
    <col min="2" max="2" width="19.375" style="1" customWidth="1"/>
    <col min="3" max="3" width="6.375" style="1" customWidth="1"/>
    <col min="4" max="5" width="6.25390625" style="1" customWidth="1"/>
    <col min="6" max="6" width="6.125" style="1" customWidth="1"/>
    <col min="7" max="7" width="6.00390625" style="1" customWidth="1"/>
    <col min="8" max="8" width="6.125" style="1" customWidth="1"/>
    <col min="9" max="9" width="6.75390625" style="1" customWidth="1"/>
    <col min="10" max="10" width="8.625" style="1" customWidth="1"/>
    <col min="11" max="11" width="5.125" style="1" customWidth="1"/>
    <col min="12" max="12" width="8.00390625" style="1" customWidth="1"/>
    <col min="13" max="13" width="5.125" style="1" customWidth="1"/>
    <col min="14" max="14" width="5.00390625" style="0" customWidth="1"/>
  </cols>
  <sheetData>
    <row r="1" spans="9:10" ht="12.75">
      <c r="I1"/>
      <c r="J1"/>
    </row>
    <row r="2" spans="1:14" ht="20.25">
      <c r="A2" s="173" t="s">
        <v>16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ht="27.75">
      <c r="A3" s="174" t="s">
        <v>51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3:10" ht="12.75">
      <c r="C4"/>
      <c r="D4"/>
      <c r="E4"/>
      <c r="F4"/>
      <c r="G4"/>
      <c r="H4"/>
      <c r="I4"/>
      <c r="J4"/>
    </row>
    <row r="5" spans="1:14" ht="15.75">
      <c r="A5" s="175" t="s">
        <v>52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3:10" ht="12.75">
      <c r="C6"/>
      <c r="D6"/>
      <c r="E6"/>
      <c r="F6"/>
      <c r="G6"/>
      <c r="H6"/>
      <c r="I6"/>
      <c r="J6"/>
    </row>
    <row r="7" spans="1:14" ht="16.5">
      <c r="A7" s="176" t="s">
        <v>9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</row>
    <row r="8" spans="1:14" ht="18">
      <c r="A8" s="169" t="s">
        <v>15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</row>
    <row r="9" spans="9:12" ht="12.75">
      <c r="I9"/>
      <c r="J9"/>
      <c r="K9"/>
      <c r="L9"/>
    </row>
    <row r="10" spans="1:14" ht="18">
      <c r="A10" s="171" t="s">
        <v>81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</row>
    <row r="11" spans="9:12" ht="12.75">
      <c r="I11"/>
      <c r="J11"/>
      <c r="K11"/>
      <c r="L11"/>
    </row>
    <row r="12" spans="4:10" ht="15">
      <c r="D12" s="4" t="s">
        <v>10</v>
      </c>
      <c r="F12" s="3">
        <v>6</v>
      </c>
      <c r="I12" s="18" t="s">
        <v>53</v>
      </c>
      <c r="J12" s="3"/>
    </row>
    <row r="13" ht="13.5" thickBot="1"/>
    <row r="14" spans="1:14" ht="15" customHeight="1" thickBot="1">
      <c r="A14" s="30" t="s">
        <v>2</v>
      </c>
      <c r="B14" s="61" t="s">
        <v>18</v>
      </c>
      <c r="C14" s="57" t="s">
        <v>3</v>
      </c>
      <c r="D14" s="14" t="s">
        <v>4</v>
      </c>
      <c r="E14" s="14" t="s">
        <v>5</v>
      </c>
      <c r="F14" s="14" t="s">
        <v>6</v>
      </c>
      <c r="G14" s="14" t="s">
        <v>7</v>
      </c>
      <c r="H14" s="16" t="s">
        <v>8</v>
      </c>
      <c r="I14" s="61" t="s">
        <v>0</v>
      </c>
      <c r="J14" s="61" t="s">
        <v>1</v>
      </c>
      <c r="K14" s="70" t="s">
        <v>12</v>
      </c>
      <c r="L14" s="79" t="s">
        <v>11</v>
      </c>
      <c r="M14" s="76"/>
      <c r="N14" s="25"/>
    </row>
    <row r="15" spans="1:14" ht="15" customHeight="1">
      <c r="A15" s="115">
        <v>1</v>
      </c>
      <c r="B15" s="116" t="s">
        <v>76</v>
      </c>
      <c r="C15" s="117">
        <v>226</v>
      </c>
      <c r="D15" s="118">
        <v>213</v>
      </c>
      <c r="E15" s="119">
        <v>267</v>
      </c>
      <c r="F15" s="120">
        <v>234</v>
      </c>
      <c r="G15" s="121">
        <v>258</v>
      </c>
      <c r="H15" s="122">
        <v>247</v>
      </c>
      <c r="I15" s="123">
        <f aca="true" t="shared" si="0" ref="I15:I40">SUM(C15:H15)</f>
        <v>1445</v>
      </c>
      <c r="J15" s="124">
        <f aca="true" t="shared" si="1" ref="J15:J40">(I15)/$F$12</f>
        <v>240.83333333333334</v>
      </c>
      <c r="K15" s="125"/>
      <c r="L15" s="126">
        <f aca="true" t="shared" si="2" ref="L15:L40">SUM(I15,K15*$F$12)</f>
        <v>1445</v>
      </c>
      <c r="M15" s="127"/>
      <c r="N15" s="128"/>
    </row>
    <row r="16" spans="1:14" ht="15" customHeight="1">
      <c r="A16" s="81">
        <v>2</v>
      </c>
      <c r="B16" s="142" t="s">
        <v>58</v>
      </c>
      <c r="C16" s="145">
        <v>226</v>
      </c>
      <c r="D16" s="158">
        <v>266</v>
      </c>
      <c r="E16" s="149">
        <v>235</v>
      </c>
      <c r="F16" s="147">
        <v>233</v>
      </c>
      <c r="G16" s="147">
        <v>224</v>
      </c>
      <c r="H16" s="149">
        <v>256</v>
      </c>
      <c r="I16" s="153">
        <f t="shared" si="0"/>
        <v>1440</v>
      </c>
      <c r="J16" s="155">
        <f t="shared" si="1"/>
        <v>240</v>
      </c>
      <c r="K16" s="74"/>
      <c r="L16" s="87">
        <f t="shared" si="2"/>
        <v>1440</v>
      </c>
      <c r="M16" s="77">
        <f aca="true" t="shared" si="3" ref="M16:M40">SUM(L16,-L15)</f>
        <v>-5</v>
      </c>
      <c r="N16" s="21">
        <f>SUM(L16,-$L$15)</f>
        <v>-5</v>
      </c>
    </row>
    <row r="17" spans="1:14" ht="15" customHeight="1">
      <c r="A17" s="81">
        <v>3</v>
      </c>
      <c r="B17" s="142" t="s">
        <v>70</v>
      </c>
      <c r="C17" s="163">
        <v>223</v>
      </c>
      <c r="D17" s="147">
        <v>267</v>
      </c>
      <c r="E17" s="163">
        <v>213</v>
      </c>
      <c r="F17" s="147">
        <v>236</v>
      </c>
      <c r="G17" s="147">
        <v>220</v>
      </c>
      <c r="H17" s="149">
        <v>265</v>
      </c>
      <c r="I17" s="153">
        <f t="shared" si="0"/>
        <v>1424</v>
      </c>
      <c r="J17" s="155">
        <f t="shared" si="1"/>
        <v>237.33333333333334</v>
      </c>
      <c r="K17" s="74"/>
      <c r="L17" s="87">
        <f t="shared" si="2"/>
        <v>1424</v>
      </c>
      <c r="M17" s="77">
        <f t="shared" si="3"/>
        <v>-16</v>
      </c>
      <c r="N17" s="21">
        <f>SUM(L17,-$L$15)</f>
        <v>-21</v>
      </c>
    </row>
    <row r="18" spans="1:14" ht="15" customHeight="1" thickBot="1">
      <c r="A18" s="129">
        <v>4</v>
      </c>
      <c r="B18" s="65" t="s">
        <v>55</v>
      </c>
      <c r="C18" s="82">
        <v>204</v>
      </c>
      <c r="D18" s="26">
        <v>258</v>
      </c>
      <c r="E18" s="83">
        <v>241</v>
      </c>
      <c r="F18" s="26">
        <v>228</v>
      </c>
      <c r="G18" s="26">
        <v>224</v>
      </c>
      <c r="H18" s="83">
        <v>268</v>
      </c>
      <c r="I18" s="84">
        <f t="shared" si="0"/>
        <v>1423</v>
      </c>
      <c r="J18" s="85">
        <f t="shared" si="1"/>
        <v>237.16666666666666</v>
      </c>
      <c r="K18" s="168"/>
      <c r="L18" s="88">
        <f t="shared" si="2"/>
        <v>1423</v>
      </c>
      <c r="M18" s="78">
        <f t="shared" si="3"/>
        <v>-1</v>
      </c>
      <c r="N18" s="27">
        <f>SUM(L18,-$L$15)</f>
        <v>-22</v>
      </c>
    </row>
    <row r="19" spans="1:14" ht="15" customHeight="1">
      <c r="A19" s="115">
        <v>5</v>
      </c>
      <c r="B19" s="143" t="s">
        <v>77</v>
      </c>
      <c r="C19" s="146">
        <v>233</v>
      </c>
      <c r="D19" s="151">
        <v>221</v>
      </c>
      <c r="E19" s="150">
        <v>234</v>
      </c>
      <c r="F19" s="148">
        <v>235</v>
      </c>
      <c r="G19" s="151">
        <v>223</v>
      </c>
      <c r="H19" s="152">
        <v>225</v>
      </c>
      <c r="I19" s="154">
        <f t="shared" si="0"/>
        <v>1371</v>
      </c>
      <c r="J19" s="156">
        <f t="shared" si="1"/>
        <v>228.5</v>
      </c>
      <c r="K19" s="125">
        <v>8</v>
      </c>
      <c r="L19" s="126">
        <f t="shared" si="2"/>
        <v>1419</v>
      </c>
      <c r="M19" s="140">
        <f t="shared" si="3"/>
        <v>-4</v>
      </c>
      <c r="N19" s="141">
        <f>SUM(L19,-$L$15)</f>
        <v>-26</v>
      </c>
    </row>
    <row r="20" spans="1:14" ht="15" customHeight="1">
      <c r="A20" s="81">
        <v>6</v>
      </c>
      <c r="B20" s="63" t="s">
        <v>57</v>
      </c>
      <c r="C20" s="59">
        <v>200</v>
      </c>
      <c r="D20" s="10">
        <v>201</v>
      </c>
      <c r="E20" s="11">
        <v>216</v>
      </c>
      <c r="F20" s="10">
        <v>299</v>
      </c>
      <c r="G20" s="8">
        <v>214</v>
      </c>
      <c r="H20" s="9">
        <v>278</v>
      </c>
      <c r="I20" s="68">
        <f t="shared" si="0"/>
        <v>1408</v>
      </c>
      <c r="J20" s="72">
        <f t="shared" si="1"/>
        <v>234.66666666666666</v>
      </c>
      <c r="K20" s="74"/>
      <c r="L20" s="87">
        <f t="shared" si="2"/>
        <v>1408</v>
      </c>
      <c r="M20" s="77">
        <f t="shared" si="3"/>
        <v>-11</v>
      </c>
      <c r="N20" s="21">
        <f>SUM(L20,-$L$15)</f>
        <v>-37</v>
      </c>
    </row>
    <row r="21" spans="1:14" ht="15" customHeight="1">
      <c r="A21" s="81">
        <v>7</v>
      </c>
      <c r="B21" s="142" t="s">
        <v>61</v>
      </c>
      <c r="C21" s="145">
        <v>234</v>
      </c>
      <c r="D21" s="147">
        <v>268</v>
      </c>
      <c r="E21" s="149">
        <v>268</v>
      </c>
      <c r="F21" s="147">
        <v>220</v>
      </c>
      <c r="G21" s="147">
        <v>196</v>
      </c>
      <c r="H21" s="149">
        <v>217</v>
      </c>
      <c r="I21" s="153">
        <f t="shared" si="0"/>
        <v>1403</v>
      </c>
      <c r="J21" s="155">
        <f t="shared" si="1"/>
        <v>233.83333333333334</v>
      </c>
      <c r="K21" s="74"/>
      <c r="L21" s="87">
        <f t="shared" si="2"/>
        <v>1403</v>
      </c>
      <c r="M21" s="77">
        <f t="shared" si="3"/>
        <v>-5</v>
      </c>
      <c r="N21" s="21">
        <f aca="true" t="shared" si="4" ref="N21:N26">SUM(L21,-$L$15)</f>
        <v>-42</v>
      </c>
    </row>
    <row r="22" spans="1:14" ht="15" customHeight="1" thickBot="1">
      <c r="A22" s="129">
        <v>8</v>
      </c>
      <c r="B22" s="161" t="s">
        <v>65</v>
      </c>
      <c r="C22" s="162">
        <v>211</v>
      </c>
      <c r="D22" s="164">
        <v>214</v>
      </c>
      <c r="E22" s="162">
        <v>220</v>
      </c>
      <c r="F22" s="164">
        <v>206</v>
      </c>
      <c r="G22" s="164">
        <v>267</v>
      </c>
      <c r="H22" s="165">
        <v>260</v>
      </c>
      <c r="I22" s="166">
        <f t="shared" si="0"/>
        <v>1378</v>
      </c>
      <c r="J22" s="167">
        <f t="shared" si="1"/>
        <v>229.66666666666666</v>
      </c>
      <c r="K22" s="139"/>
      <c r="L22" s="130">
        <f t="shared" si="2"/>
        <v>1378</v>
      </c>
      <c r="M22" s="78">
        <f t="shared" si="3"/>
        <v>-25</v>
      </c>
      <c r="N22" s="27">
        <f>SUM(L22,-$L$15)</f>
        <v>-67</v>
      </c>
    </row>
    <row r="23" spans="1:14" ht="15" customHeight="1">
      <c r="A23" s="80">
        <v>9</v>
      </c>
      <c r="B23" s="131" t="s">
        <v>75</v>
      </c>
      <c r="C23" s="132">
        <v>226</v>
      </c>
      <c r="D23" s="133">
        <v>216</v>
      </c>
      <c r="E23" s="134">
        <v>227</v>
      </c>
      <c r="F23" s="133">
        <v>225</v>
      </c>
      <c r="G23" s="159">
        <v>237</v>
      </c>
      <c r="H23" s="160">
        <v>244</v>
      </c>
      <c r="I23" s="135">
        <f t="shared" si="0"/>
        <v>1375</v>
      </c>
      <c r="J23" s="136">
        <f t="shared" si="1"/>
        <v>229.16666666666666</v>
      </c>
      <c r="K23" s="137"/>
      <c r="L23" s="87">
        <f t="shared" si="2"/>
        <v>1375</v>
      </c>
      <c r="M23" s="113">
        <f t="shared" si="3"/>
        <v>-3</v>
      </c>
      <c r="N23" s="114">
        <f t="shared" si="4"/>
        <v>-70</v>
      </c>
    </row>
    <row r="24" spans="1:14" ht="15" customHeight="1">
      <c r="A24" s="81">
        <v>10</v>
      </c>
      <c r="B24" s="63" t="s">
        <v>56</v>
      </c>
      <c r="C24" s="59">
        <v>225</v>
      </c>
      <c r="D24" s="10">
        <v>214</v>
      </c>
      <c r="E24" s="11">
        <v>193</v>
      </c>
      <c r="F24" s="10">
        <v>209</v>
      </c>
      <c r="G24" s="8">
        <v>258</v>
      </c>
      <c r="H24" s="9">
        <v>226</v>
      </c>
      <c r="I24" s="68">
        <f t="shared" si="0"/>
        <v>1325</v>
      </c>
      <c r="J24" s="72">
        <f t="shared" si="1"/>
        <v>220.83333333333334</v>
      </c>
      <c r="K24" s="74">
        <v>8</v>
      </c>
      <c r="L24" s="87">
        <f t="shared" si="2"/>
        <v>1373</v>
      </c>
      <c r="M24" s="77">
        <f t="shared" si="3"/>
        <v>-2</v>
      </c>
      <c r="N24" s="21">
        <f t="shared" si="4"/>
        <v>-72</v>
      </c>
    </row>
    <row r="25" spans="1:14" ht="15" customHeight="1">
      <c r="A25" s="81">
        <v>11</v>
      </c>
      <c r="B25" s="63" t="s">
        <v>74</v>
      </c>
      <c r="C25" s="12">
        <v>245</v>
      </c>
      <c r="D25" s="8">
        <v>187</v>
      </c>
      <c r="E25" s="9">
        <v>224</v>
      </c>
      <c r="F25" s="8">
        <v>279</v>
      </c>
      <c r="G25" s="8">
        <v>203</v>
      </c>
      <c r="H25" s="9">
        <v>226</v>
      </c>
      <c r="I25" s="68">
        <f t="shared" si="0"/>
        <v>1364</v>
      </c>
      <c r="J25" s="72">
        <f t="shared" si="1"/>
        <v>227.33333333333334</v>
      </c>
      <c r="K25" s="74"/>
      <c r="L25" s="87">
        <f t="shared" si="2"/>
        <v>1364</v>
      </c>
      <c r="M25" s="77">
        <f t="shared" si="3"/>
        <v>-9</v>
      </c>
      <c r="N25" s="21">
        <f t="shared" si="4"/>
        <v>-81</v>
      </c>
    </row>
    <row r="26" spans="1:14" ht="15" customHeight="1">
      <c r="A26" s="81">
        <v>12</v>
      </c>
      <c r="B26" s="63" t="s">
        <v>63</v>
      </c>
      <c r="C26" s="59">
        <v>242</v>
      </c>
      <c r="D26" s="10">
        <v>198</v>
      </c>
      <c r="E26" s="10">
        <v>236</v>
      </c>
      <c r="F26" s="10">
        <v>206</v>
      </c>
      <c r="G26" s="8">
        <v>228</v>
      </c>
      <c r="H26" s="9">
        <v>247</v>
      </c>
      <c r="I26" s="68">
        <f t="shared" si="0"/>
        <v>1357</v>
      </c>
      <c r="J26" s="72">
        <f t="shared" si="1"/>
        <v>226.16666666666666</v>
      </c>
      <c r="K26" s="157"/>
      <c r="L26" s="138">
        <f t="shared" si="2"/>
        <v>1357</v>
      </c>
      <c r="M26" s="77">
        <f t="shared" si="3"/>
        <v>-7</v>
      </c>
      <c r="N26" s="21">
        <f t="shared" si="4"/>
        <v>-88</v>
      </c>
    </row>
    <row r="27" spans="1:14" ht="15" customHeight="1" thickBot="1">
      <c r="A27" s="129">
        <v>13</v>
      </c>
      <c r="B27" s="65" t="s">
        <v>80</v>
      </c>
      <c r="C27" s="144">
        <v>204</v>
      </c>
      <c r="D27" s="109">
        <v>195</v>
      </c>
      <c r="E27" s="144">
        <v>201</v>
      </c>
      <c r="F27" s="109">
        <v>238</v>
      </c>
      <c r="G27" s="26">
        <v>259</v>
      </c>
      <c r="H27" s="83">
        <v>183</v>
      </c>
      <c r="I27" s="84">
        <f t="shared" si="0"/>
        <v>1280</v>
      </c>
      <c r="J27" s="85">
        <f t="shared" si="1"/>
        <v>213.33333333333334</v>
      </c>
      <c r="K27" s="110">
        <v>8</v>
      </c>
      <c r="L27" s="88">
        <f t="shared" si="2"/>
        <v>1328</v>
      </c>
      <c r="M27" s="78">
        <f t="shared" si="3"/>
        <v>-29</v>
      </c>
      <c r="N27" s="27">
        <f aca="true" t="shared" si="5" ref="N27:N40">SUM(L27,-$L$15)</f>
        <v>-117</v>
      </c>
    </row>
    <row r="28" spans="1:14" ht="15" customHeight="1">
      <c r="A28" s="80">
        <v>14</v>
      </c>
      <c r="B28" s="62" t="s">
        <v>79</v>
      </c>
      <c r="C28" s="111">
        <v>176</v>
      </c>
      <c r="D28" s="15">
        <v>252</v>
      </c>
      <c r="E28" s="112">
        <v>243</v>
      </c>
      <c r="F28" s="15">
        <v>212</v>
      </c>
      <c r="G28" s="13">
        <v>170</v>
      </c>
      <c r="H28" s="22">
        <v>213</v>
      </c>
      <c r="I28" s="67">
        <f t="shared" si="0"/>
        <v>1266</v>
      </c>
      <c r="J28" s="71">
        <f t="shared" si="1"/>
        <v>211</v>
      </c>
      <c r="K28" s="86">
        <v>8</v>
      </c>
      <c r="L28" s="87">
        <f t="shared" si="2"/>
        <v>1314</v>
      </c>
      <c r="M28" s="113">
        <f t="shared" si="3"/>
        <v>-14</v>
      </c>
      <c r="N28" s="114">
        <f t="shared" si="5"/>
        <v>-131</v>
      </c>
    </row>
    <row r="29" spans="1:14" ht="15" customHeight="1">
      <c r="A29" s="81">
        <v>15</v>
      </c>
      <c r="B29" s="64" t="s">
        <v>67</v>
      </c>
      <c r="C29" s="60">
        <v>193</v>
      </c>
      <c r="D29" s="2">
        <v>206</v>
      </c>
      <c r="E29" s="2">
        <v>236</v>
      </c>
      <c r="F29" s="2">
        <v>204</v>
      </c>
      <c r="G29" s="5">
        <v>225</v>
      </c>
      <c r="H29" s="20">
        <v>248</v>
      </c>
      <c r="I29" s="68">
        <f t="shared" si="0"/>
        <v>1312</v>
      </c>
      <c r="J29" s="72">
        <f t="shared" si="1"/>
        <v>218.66666666666666</v>
      </c>
      <c r="K29" s="74"/>
      <c r="L29" s="138">
        <f t="shared" si="2"/>
        <v>1312</v>
      </c>
      <c r="M29" s="77">
        <f t="shared" si="3"/>
        <v>-2</v>
      </c>
      <c r="N29" s="21">
        <f t="shared" si="5"/>
        <v>-133</v>
      </c>
    </row>
    <row r="30" spans="1:14" ht="15" customHeight="1">
      <c r="A30" s="81">
        <v>16</v>
      </c>
      <c r="B30" s="64" t="s">
        <v>60</v>
      </c>
      <c r="C30" s="29">
        <v>213</v>
      </c>
      <c r="D30" s="2">
        <v>191</v>
      </c>
      <c r="E30" s="29">
        <v>180</v>
      </c>
      <c r="F30" s="2">
        <v>224</v>
      </c>
      <c r="G30" s="5">
        <v>188</v>
      </c>
      <c r="H30" s="20">
        <v>207</v>
      </c>
      <c r="I30" s="69">
        <f t="shared" si="0"/>
        <v>1203</v>
      </c>
      <c r="J30" s="73">
        <f t="shared" si="1"/>
        <v>200.5</v>
      </c>
      <c r="K30" s="29">
        <v>8</v>
      </c>
      <c r="L30" s="138">
        <f t="shared" si="2"/>
        <v>1251</v>
      </c>
      <c r="M30" s="77">
        <f t="shared" si="3"/>
        <v>-61</v>
      </c>
      <c r="N30" s="21">
        <f t="shared" si="5"/>
        <v>-194</v>
      </c>
    </row>
    <row r="31" spans="1:14" ht="15" customHeight="1">
      <c r="A31" s="81">
        <v>17</v>
      </c>
      <c r="B31" s="63" t="s">
        <v>64</v>
      </c>
      <c r="C31" s="59">
        <v>189</v>
      </c>
      <c r="D31" s="10">
        <v>194</v>
      </c>
      <c r="E31" s="11">
        <v>203</v>
      </c>
      <c r="F31" s="10">
        <v>236</v>
      </c>
      <c r="G31" s="8">
        <v>181</v>
      </c>
      <c r="H31" s="9">
        <v>227</v>
      </c>
      <c r="I31" s="68">
        <f t="shared" si="0"/>
        <v>1230</v>
      </c>
      <c r="J31" s="72">
        <f t="shared" si="1"/>
        <v>205</v>
      </c>
      <c r="K31" s="74"/>
      <c r="L31" s="138">
        <f t="shared" si="2"/>
        <v>1230</v>
      </c>
      <c r="M31" s="77">
        <f t="shared" si="3"/>
        <v>-21</v>
      </c>
      <c r="N31" s="21">
        <f t="shared" si="5"/>
        <v>-215</v>
      </c>
    </row>
    <row r="32" spans="1:14" ht="15" customHeight="1">
      <c r="A32" s="81">
        <v>18</v>
      </c>
      <c r="B32" s="63" t="s">
        <v>62</v>
      </c>
      <c r="C32" s="59">
        <v>212</v>
      </c>
      <c r="D32" s="10">
        <v>203</v>
      </c>
      <c r="E32" s="11">
        <v>194</v>
      </c>
      <c r="F32" s="10">
        <v>210</v>
      </c>
      <c r="G32" s="8">
        <v>191</v>
      </c>
      <c r="H32" s="9">
        <v>201</v>
      </c>
      <c r="I32" s="68">
        <f t="shared" si="0"/>
        <v>1211</v>
      </c>
      <c r="J32" s="72">
        <f t="shared" si="1"/>
        <v>201.83333333333334</v>
      </c>
      <c r="K32" s="74"/>
      <c r="L32" s="138">
        <f t="shared" si="2"/>
        <v>1211</v>
      </c>
      <c r="M32" s="77">
        <f t="shared" si="3"/>
        <v>-19</v>
      </c>
      <c r="N32" s="21">
        <f t="shared" si="5"/>
        <v>-234</v>
      </c>
    </row>
    <row r="33" spans="1:14" ht="15" customHeight="1">
      <c r="A33" s="81">
        <v>19</v>
      </c>
      <c r="B33" s="63" t="s">
        <v>71</v>
      </c>
      <c r="C33" s="12">
        <v>201</v>
      </c>
      <c r="D33" s="8">
        <v>207</v>
      </c>
      <c r="E33" s="9">
        <v>230</v>
      </c>
      <c r="F33" s="8">
        <v>233</v>
      </c>
      <c r="G33" s="8">
        <v>188</v>
      </c>
      <c r="H33" s="9">
        <v>132</v>
      </c>
      <c r="I33" s="68">
        <f t="shared" si="0"/>
        <v>1191</v>
      </c>
      <c r="J33" s="72">
        <f t="shared" si="1"/>
        <v>198.5</v>
      </c>
      <c r="K33" s="74"/>
      <c r="L33" s="138">
        <f t="shared" si="2"/>
        <v>1191</v>
      </c>
      <c r="M33" s="77">
        <f t="shared" si="3"/>
        <v>-20</v>
      </c>
      <c r="N33" s="21">
        <f t="shared" si="5"/>
        <v>-254</v>
      </c>
    </row>
    <row r="34" spans="1:14" ht="15" customHeight="1">
      <c r="A34" s="81">
        <v>20</v>
      </c>
      <c r="B34" s="63" t="s">
        <v>69</v>
      </c>
      <c r="C34" s="12">
        <v>201</v>
      </c>
      <c r="D34" s="8">
        <v>168</v>
      </c>
      <c r="E34" s="8">
        <v>185</v>
      </c>
      <c r="F34" s="8">
        <v>171</v>
      </c>
      <c r="G34" s="8">
        <v>233</v>
      </c>
      <c r="H34" s="9">
        <v>214</v>
      </c>
      <c r="I34" s="68">
        <f t="shared" si="0"/>
        <v>1172</v>
      </c>
      <c r="J34" s="72">
        <f t="shared" si="1"/>
        <v>195.33333333333334</v>
      </c>
      <c r="K34" s="74"/>
      <c r="L34" s="138">
        <f t="shared" si="2"/>
        <v>1172</v>
      </c>
      <c r="M34" s="77">
        <f t="shared" si="3"/>
        <v>-19</v>
      </c>
      <c r="N34" s="21">
        <f t="shared" si="5"/>
        <v>-273</v>
      </c>
    </row>
    <row r="35" spans="1:14" ht="15" customHeight="1">
      <c r="A35" s="81">
        <v>21</v>
      </c>
      <c r="B35" s="62" t="s">
        <v>72</v>
      </c>
      <c r="C35" s="58">
        <v>152</v>
      </c>
      <c r="D35" s="13">
        <v>215</v>
      </c>
      <c r="E35" s="22">
        <v>168</v>
      </c>
      <c r="F35" s="23">
        <v>245</v>
      </c>
      <c r="G35" s="24">
        <v>171</v>
      </c>
      <c r="H35" s="66">
        <v>209</v>
      </c>
      <c r="I35" s="67">
        <f t="shared" si="0"/>
        <v>1160</v>
      </c>
      <c r="J35" s="71">
        <f t="shared" si="1"/>
        <v>193.33333333333334</v>
      </c>
      <c r="K35" s="86"/>
      <c r="L35" s="138">
        <f t="shared" si="2"/>
        <v>1160</v>
      </c>
      <c r="M35" s="77">
        <f t="shared" si="3"/>
        <v>-12</v>
      </c>
      <c r="N35" s="21">
        <f t="shared" si="5"/>
        <v>-285</v>
      </c>
    </row>
    <row r="36" spans="1:14" ht="15" customHeight="1">
      <c r="A36" s="81">
        <v>22</v>
      </c>
      <c r="B36" s="63" t="s">
        <v>78</v>
      </c>
      <c r="C36" s="12">
        <v>206</v>
      </c>
      <c r="D36" s="6">
        <v>247</v>
      </c>
      <c r="E36" s="9">
        <v>151</v>
      </c>
      <c r="F36" s="8">
        <v>185</v>
      </c>
      <c r="G36" s="8">
        <v>170</v>
      </c>
      <c r="H36" s="9">
        <v>172</v>
      </c>
      <c r="I36" s="68">
        <f t="shared" si="0"/>
        <v>1131</v>
      </c>
      <c r="J36" s="72">
        <f t="shared" si="1"/>
        <v>188.5</v>
      </c>
      <c r="K36" s="75"/>
      <c r="L36" s="138">
        <f t="shared" si="2"/>
        <v>1131</v>
      </c>
      <c r="M36" s="77">
        <f t="shared" si="3"/>
        <v>-29</v>
      </c>
      <c r="N36" s="21">
        <f t="shared" si="5"/>
        <v>-314</v>
      </c>
    </row>
    <row r="37" spans="1:14" ht="15" customHeight="1">
      <c r="A37" s="81">
        <v>23</v>
      </c>
      <c r="B37" s="64" t="s">
        <v>73</v>
      </c>
      <c r="C37" s="29">
        <v>181</v>
      </c>
      <c r="D37" s="2">
        <v>214</v>
      </c>
      <c r="E37" s="29">
        <v>174</v>
      </c>
      <c r="F37" s="2">
        <v>198</v>
      </c>
      <c r="G37" s="5">
        <v>186</v>
      </c>
      <c r="H37" s="20">
        <v>166</v>
      </c>
      <c r="I37" s="69">
        <f t="shared" si="0"/>
        <v>1119</v>
      </c>
      <c r="J37" s="73">
        <f t="shared" si="1"/>
        <v>186.5</v>
      </c>
      <c r="K37" s="29"/>
      <c r="L37" s="138">
        <f t="shared" si="2"/>
        <v>1119</v>
      </c>
      <c r="M37" s="77">
        <f t="shared" si="3"/>
        <v>-12</v>
      </c>
      <c r="N37" s="21">
        <f t="shared" si="5"/>
        <v>-326</v>
      </c>
    </row>
    <row r="38" spans="1:14" ht="15" customHeight="1">
      <c r="A38" s="81">
        <v>24</v>
      </c>
      <c r="B38" s="64" t="s">
        <v>66</v>
      </c>
      <c r="C38" s="60">
        <v>145</v>
      </c>
      <c r="D38" s="133">
        <v>192</v>
      </c>
      <c r="E38" s="7">
        <v>190</v>
      </c>
      <c r="F38" s="2">
        <v>169</v>
      </c>
      <c r="G38" s="5">
        <v>229</v>
      </c>
      <c r="H38" s="20">
        <v>181</v>
      </c>
      <c r="I38" s="69">
        <f t="shared" si="0"/>
        <v>1106</v>
      </c>
      <c r="J38" s="73">
        <f t="shared" si="1"/>
        <v>184.33333333333334</v>
      </c>
      <c r="K38" s="29"/>
      <c r="L38" s="138">
        <f t="shared" si="2"/>
        <v>1106</v>
      </c>
      <c r="M38" s="77">
        <f t="shared" si="3"/>
        <v>-13</v>
      </c>
      <c r="N38" s="21">
        <f t="shared" si="5"/>
        <v>-339</v>
      </c>
    </row>
    <row r="39" spans="1:14" ht="15" customHeight="1">
      <c r="A39" s="81">
        <v>25</v>
      </c>
      <c r="B39" s="63" t="s">
        <v>59</v>
      </c>
      <c r="C39" s="12">
        <v>164</v>
      </c>
      <c r="D39" s="8">
        <v>173</v>
      </c>
      <c r="E39" s="8">
        <v>180</v>
      </c>
      <c r="F39" s="13">
        <v>154</v>
      </c>
      <c r="G39" s="13">
        <v>152</v>
      </c>
      <c r="H39" s="22">
        <v>128</v>
      </c>
      <c r="I39" s="68">
        <f t="shared" si="0"/>
        <v>951</v>
      </c>
      <c r="J39" s="72">
        <f t="shared" si="1"/>
        <v>158.5</v>
      </c>
      <c r="K39" s="74">
        <v>8</v>
      </c>
      <c r="L39" s="138">
        <f t="shared" si="2"/>
        <v>999</v>
      </c>
      <c r="M39" s="77">
        <f t="shared" si="3"/>
        <v>-107</v>
      </c>
      <c r="N39" s="21">
        <f t="shared" si="5"/>
        <v>-446</v>
      </c>
    </row>
    <row r="40" spans="1:14" ht="15" customHeight="1" thickBot="1">
      <c r="A40" s="129">
        <v>26</v>
      </c>
      <c r="B40" s="65" t="s">
        <v>68</v>
      </c>
      <c r="C40" s="108">
        <v>130</v>
      </c>
      <c r="D40" s="109">
        <v>163</v>
      </c>
      <c r="E40" s="109">
        <v>132</v>
      </c>
      <c r="F40" s="109">
        <v>163</v>
      </c>
      <c r="G40" s="26">
        <v>154</v>
      </c>
      <c r="H40" s="83">
        <v>133</v>
      </c>
      <c r="I40" s="84">
        <f t="shared" si="0"/>
        <v>875</v>
      </c>
      <c r="J40" s="85">
        <f t="shared" si="1"/>
        <v>145.83333333333334</v>
      </c>
      <c r="K40" s="110"/>
      <c r="L40" s="88">
        <f t="shared" si="2"/>
        <v>875</v>
      </c>
      <c r="M40" s="78">
        <f t="shared" si="3"/>
        <v>-124</v>
      </c>
      <c r="N40" s="27">
        <f t="shared" si="5"/>
        <v>-570</v>
      </c>
    </row>
  </sheetData>
  <sheetProtection/>
  <mergeCells count="6">
    <mergeCell ref="A8:N8"/>
    <mergeCell ref="A10:N10"/>
    <mergeCell ref="A2:N2"/>
    <mergeCell ref="A3:N3"/>
    <mergeCell ref="A5:N5"/>
    <mergeCell ref="A7:N7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13">
      <selection activeCell="D26" sqref="D26"/>
    </sheetView>
  </sheetViews>
  <sheetFormatPr defaultColWidth="9.00390625" defaultRowHeight="12.75"/>
  <cols>
    <col min="1" max="1" width="4.375" style="0" customWidth="1"/>
    <col min="2" max="2" width="5.125" style="0" customWidth="1"/>
    <col min="3" max="3" width="6.25390625" style="0" customWidth="1"/>
    <col min="4" max="4" width="35.625" style="0" customWidth="1"/>
    <col min="5" max="5" width="6.00390625" style="0" customWidth="1"/>
    <col min="6" max="8" width="7.625" style="0" customWidth="1"/>
    <col min="9" max="9" width="7.25390625" style="0" customWidth="1"/>
    <col min="10" max="10" width="6.75390625" style="0" customWidth="1"/>
    <col min="11" max="11" width="5.375" style="0" customWidth="1"/>
  </cols>
  <sheetData>
    <row r="2" spans="1:11" ht="20.25">
      <c r="A2" s="173" t="s">
        <v>16</v>
      </c>
      <c r="B2" s="170"/>
      <c r="C2" s="170"/>
      <c r="D2" s="170"/>
      <c r="E2" s="170"/>
      <c r="F2" s="170"/>
      <c r="G2" s="170"/>
      <c r="H2" s="170"/>
      <c r="I2" s="170"/>
      <c r="J2" s="170"/>
      <c r="K2" s="54"/>
    </row>
    <row r="3" spans="1:11" ht="27.75">
      <c r="A3" s="174" t="s">
        <v>51</v>
      </c>
      <c r="B3" s="170"/>
      <c r="C3" s="170"/>
      <c r="D3" s="170"/>
      <c r="E3" s="170"/>
      <c r="F3" s="170"/>
      <c r="G3" s="170"/>
      <c r="H3" s="170"/>
      <c r="I3" s="170"/>
      <c r="J3" s="170"/>
      <c r="K3" s="55"/>
    </row>
    <row r="4" spans="1:11" ht="12.75">
      <c r="A4" s="1"/>
      <c r="B4" s="1"/>
      <c r="C4" s="17"/>
      <c r="D4" s="17"/>
      <c r="E4" s="17"/>
      <c r="F4" s="17"/>
      <c r="G4" s="17"/>
      <c r="H4" s="17"/>
      <c r="I4" s="17"/>
      <c r="J4" s="17"/>
      <c r="K4" s="17"/>
    </row>
    <row r="5" spans="1:11" ht="15.75">
      <c r="A5" s="175" t="s">
        <v>52</v>
      </c>
      <c r="B5" s="170"/>
      <c r="C5" s="170"/>
      <c r="D5" s="170"/>
      <c r="E5" s="170"/>
      <c r="F5" s="170"/>
      <c r="G5" s="170"/>
      <c r="H5" s="170"/>
      <c r="I5" s="170"/>
      <c r="J5" s="170"/>
      <c r="K5" s="19"/>
    </row>
    <row r="6" spans="1:11" ht="12.75">
      <c r="A6" s="1"/>
      <c r="B6" s="1"/>
      <c r="C6" s="17"/>
      <c r="D6" s="17"/>
      <c r="E6" s="17"/>
      <c r="F6" s="17"/>
      <c r="G6" s="17"/>
      <c r="H6" s="17"/>
      <c r="I6" s="17"/>
      <c r="J6" s="17"/>
      <c r="K6" s="17"/>
    </row>
    <row r="7" spans="1:11" ht="16.5">
      <c r="A7" s="176" t="s">
        <v>9</v>
      </c>
      <c r="B7" s="170"/>
      <c r="C7" s="170"/>
      <c r="D7" s="170"/>
      <c r="E7" s="170"/>
      <c r="F7" s="170"/>
      <c r="G7" s="170"/>
      <c r="H7" s="170"/>
      <c r="I7" s="170"/>
      <c r="J7" s="170"/>
      <c r="K7" s="56"/>
    </row>
    <row r="8" spans="1:11" ht="18">
      <c r="A8" s="169" t="s">
        <v>15</v>
      </c>
      <c r="B8" s="170"/>
      <c r="C8" s="170"/>
      <c r="D8" s="170"/>
      <c r="E8" s="170"/>
      <c r="F8" s="170"/>
      <c r="G8" s="170"/>
      <c r="H8" s="170"/>
      <c r="I8" s="170"/>
      <c r="J8" s="170"/>
      <c r="K8" s="28"/>
    </row>
    <row r="9" spans="1:11" ht="18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8">
      <c r="A10" s="28"/>
      <c r="B10" s="28"/>
      <c r="C10" s="28"/>
      <c r="D10" s="28" t="s">
        <v>28</v>
      </c>
      <c r="E10" s="28"/>
      <c r="F10" s="28"/>
      <c r="G10" s="28"/>
      <c r="H10" s="28"/>
      <c r="I10" s="28" t="s">
        <v>29</v>
      </c>
      <c r="J10" s="28"/>
      <c r="K10" s="28"/>
    </row>
    <row r="11" spans="1:11" ht="18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2:10" ht="42.75" customHeight="1">
      <c r="B12" s="33" t="s">
        <v>25</v>
      </c>
      <c r="C12" s="33" t="s">
        <v>21</v>
      </c>
      <c r="D12" s="33" t="s">
        <v>22</v>
      </c>
      <c r="E12" s="33" t="s">
        <v>19</v>
      </c>
      <c r="F12" s="33" t="s">
        <v>20</v>
      </c>
      <c r="G12" s="33" t="s">
        <v>13</v>
      </c>
      <c r="H12" s="33" t="s">
        <v>14</v>
      </c>
      <c r="I12" s="33" t="s">
        <v>54</v>
      </c>
      <c r="J12" s="33" t="s">
        <v>17</v>
      </c>
    </row>
    <row r="13" spans="2:10" ht="12.75" customHeight="1" thickBot="1">
      <c r="B13" s="31"/>
      <c r="C13" s="31"/>
      <c r="D13" s="31"/>
      <c r="E13" s="31"/>
      <c r="F13" s="31"/>
      <c r="G13" s="31"/>
      <c r="H13" s="31"/>
      <c r="I13" s="31"/>
      <c r="J13" s="31"/>
    </row>
    <row r="14" spans="2:10" ht="30.75" customHeight="1" thickBot="1">
      <c r="B14" s="177" t="s">
        <v>23</v>
      </c>
      <c r="C14" s="89">
        <v>9</v>
      </c>
      <c r="D14" s="90" t="s">
        <v>75</v>
      </c>
      <c r="E14" s="107"/>
      <c r="F14" s="106">
        <v>210</v>
      </c>
      <c r="G14" s="105">
        <v>234</v>
      </c>
      <c r="H14" s="99"/>
      <c r="I14" s="91">
        <v>2</v>
      </c>
      <c r="J14" s="92"/>
    </row>
    <row r="15" spans="2:10" ht="12.75" customHeight="1" thickBot="1">
      <c r="B15" s="178"/>
      <c r="C15" s="93"/>
      <c r="D15" s="94"/>
      <c r="E15" s="95"/>
      <c r="F15" s="95"/>
      <c r="G15" s="95"/>
      <c r="H15" s="95"/>
      <c r="I15" s="95"/>
      <c r="J15" s="93"/>
    </row>
    <row r="16" spans="2:10" ht="30" customHeight="1" thickBot="1">
      <c r="B16" s="179"/>
      <c r="C16" s="89">
        <v>16</v>
      </c>
      <c r="D16" s="90" t="s">
        <v>71</v>
      </c>
      <c r="E16" s="107"/>
      <c r="F16" s="106">
        <v>163</v>
      </c>
      <c r="G16" s="105">
        <v>181</v>
      </c>
      <c r="H16" s="99"/>
      <c r="I16" s="91">
        <v>0</v>
      </c>
      <c r="J16" s="92">
        <v>14</v>
      </c>
    </row>
    <row r="17" spans="2:10" ht="12.75" customHeight="1" thickBot="1">
      <c r="B17" s="96"/>
      <c r="C17" s="97"/>
      <c r="D17" s="97"/>
      <c r="E17" s="97"/>
      <c r="F17" s="97"/>
      <c r="G17" s="97"/>
      <c r="H17" s="97"/>
      <c r="I17" s="97"/>
      <c r="J17" s="98"/>
    </row>
    <row r="18" spans="2:10" ht="30" customHeight="1" thickBot="1">
      <c r="B18" s="177" t="s">
        <v>24</v>
      </c>
      <c r="C18" s="89">
        <v>10</v>
      </c>
      <c r="D18" s="90" t="s">
        <v>56</v>
      </c>
      <c r="E18" s="107">
        <v>8</v>
      </c>
      <c r="F18" s="106">
        <v>268</v>
      </c>
      <c r="G18" s="105">
        <v>187</v>
      </c>
      <c r="H18" s="99"/>
      <c r="I18" s="91">
        <v>2</v>
      </c>
      <c r="J18" s="92"/>
    </row>
    <row r="19" spans="2:10" ht="12.75" customHeight="1" thickBot="1">
      <c r="B19" s="178"/>
      <c r="C19" s="93"/>
      <c r="D19" s="94"/>
      <c r="E19" s="95"/>
      <c r="F19" s="95"/>
      <c r="G19" s="95"/>
      <c r="H19" s="95"/>
      <c r="I19" s="95"/>
      <c r="J19" s="93"/>
    </row>
    <row r="20" spans="2:10" ht="30" customHeight="1" thickBot="1">
      <c r="B20" s="179"/>
      <c r="C20" s="89">
        <v>15</v>
      </c>
      <c r="D20" s="90" t="s">
        <v>69</v>
      </c>
      <c r="E20" s="107"/>
      <c r="F20" s="106">
        <v>168</v>
      </c>
      <c r="G20" s="105">
        <v>150</v>
      </c>
      <c r="H20" s="99"/>
      <c r="I20" s="91">
        <v>0</v>
      </c>
      <c r="J20" s="92">
        <v>15</v>
      </c>
    </row>
    <row r="21" spans="2:10" ht="12.75" customHeight="1" thickBot="1">
      <c r="B21" s="97"/>
      <c r="C21" s="97"/>
      <c r="D21" s="97"/>
      <c r="E21" s="97"/>
      <c r="F21" s="97"/>
      <c r="G21" s="97"/>
      <c r="H21" s="97"/>
      <c r="I21" s="97"/>
      <c r="J21" s="98"/>
    </row>
    <row r="22" spans="2:10" ht="30" customHeight="1" thickBot="1">
      <c r="B22" s="177" t="s">
        <v>26</v>
      </c>
      <c r="C22" s="89">
        <v>11</v>
      </c>
      <c r="D22" s="90" t="s">
        <v>74</v>
      </c>
      <c r="E22" s="107"/>
      <c r="F22" s="106">
        <v>154</v>
      </c>
      <c r="G22" s="105">
        <v>220</v>
      </c>
      <c r="H22" s="99"/>
      <c r="I22" s="91">
        <v>2</v>
      </c>
      <c r="J22" s="92"/>
    </row>
    <row r="23" spans="2:10" ht="12.75" customHeight="1" thickBot="1">
      <c r="B23" s="178"/>
      <c r="C23" s="93"/>
      <c r="D23" s="94"/>
      <c r="E23" s="95"/>
      <c r="F23" s="95"/>
      <c r="G23" s="95"/>
      <c r="H23" s="95"/>
      <c r="I23" s="95"/>
      <c r="J23" s="93"/>
    </row>
    <row r="24" spans="2:10" ht="30" customHeight="1" thickBot="1">
      <c r="B24" s="179"/>
      <c r="C24" s="89">
        <v>14</v>
      </c>
      <c r="D24" s="90" t="s">
        <v>73</v>
      </c>
      <c r="E24" s="107"/>
      <c r="F24" s="106">
        <v>138</v>
      </c>
      <c r="G24" s="105">
        <v>178</v>
      </c>
      <c r="H24" s="99"/>
      <c r="I24" s="91">
        <v>0</v>
      </c>
      <c r="J24" s="92">
        <v>16</v>
      </c>
    </row>
    <row r="25" spans="2:10" ht="12.75" customHeight="1" thickBot="1">
      <c r="B25" s="96"/>
      <c r="C25" s="97"/>
      <c r="D25" s="97"/>
      <c r="E25" s="97"/>
      <c r="F25" s="97"/>
      <c r="G25" s="97"/>
      <c r="H25" s="97"/>
      <c r="I25" s="97"/>
      <c r="J25" s="98"/>
    </row>
    <row r="26" spans="2:10" ht="30" customHeight="1" thickBot="1">
      <c r="B26" s="177" t="s">
        <v>27</v>
      </c>
      <c r="C26" s="89">
        <v>12</v>
      </c>
      <c r="D26" s="90" t="s">
        <v>63</v>
      </c>
      <c r="E26" s="107"/>
      <c r="F26" s="106">
        <v>200</v>
      </c>
      <c r="G26" s="105">
        <v>245</v>
      </c>
      <c r="H26" s="99"/>
      <c r="I26" s="91">
        <v>2</v>
      </c>
      <c r="J26" s="92"/>
    </row>
    <row r="27" spans="2:10" ht="12.75" customHeight="1" thickBot="1">
      <c r="B27" s="178"/>
      <c r="C27" s="93"/>
      <c r="D27" s="94"/>
      <c r="E27" s="95"/>
      <c r="F27" s="95"/>
      <c r="G27" s="95"/>
      <c r="H27" s="95"/>
      <c r="I27" s="95"/>
      <c r="J27" s="93"/>
    </row>
    <row r="28" spans="2:10" ht="30" customHeight="1" thickBot="1">
      <c r="B28" s="179"/>
      <c r="C28" s="89">
        <v>13</v>
      </c>
      <c r="D28" s="90" t="s">
        <v>80</v>
      </c>
      <c r="E28" s="107">
        <v>8</v>
      </c>
      <c r="F28" s="106">
        <v>182</v>
      </c>
      <c r="G28" s="105">
        <v>168</v>
      </c>
      <c r="H28" s="99"/>
      <c r="I28" s="91">
        <v>0</v>
      </c>
      <c r="J28" s="92">
        <v>13</v>
      </c>
    </row>
  </sheetData>
  <sheetProtection/>
  <mergeCells count="9">
    <mergeCell ref="A2:J2"/>
    <mergeCell ref="A5:J5"/>
    <mergeCell ref="A7:J7"/>
    <mergeCell ref="A8:J8"/>
    <mergeCell ref="B22:B24"/>
    <mergeCell ref="B26:B28"/>
    <mergeCell ref="B14:B16"/>
    <mergeCell ref="B18:B20"/>
    <mergeCell ref="A3:J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13">
      <selection activeCell="D28" sqref="D28"/>
    </sheetView>
  </sheetViews>
  <sheetFormatPr defaultColWidth="9.00390625" defaultRowHeight="12.75"/>
  <cols>
    <col min="1" max="1" width="4.375" style="0" customWidth="1"/>
    <col min="2" max="2" width="5.125" style="0" customWidth="1"/>
    <col min="3" max="3" width="6.25390625" style="0" customWidth="1"/>
    <col min="4" max="4" width="35.625" style="0" customWidth="1"/>
    <col min="5" max="5" width="6.00390625" style="0" customWidth="1"/>
    <col min="6" max="8" width="7.625" style="0" customWidth="1"/>
    <col min="9" max="9" width="7.25390625" style="0" customWidth="1"/>
    <col min="10" max="10" width="6.75390625" style="0" customWidth="1"/>
    <col min="11" max="11" width="5.375" style="0" customWidth="1"/>
  </cols>
  <sheetData>
    <row r="2" spans="1:11" ht="20.25">
      <c r="A2" s="173" t="s">
        <v>16</v>
      </c>
      <c r="B2" s="170"/>
      <c r="C2" s="170"/>
      <c r="D2" s="170"/>
      <c r="E2" s="170"/>
      <c r="F2" s="170"/>
      <c r="G2" s="170"/>
      <c r="H2" s="170"/>
      <c r="I2" s="170"/>
      <c r="J2" s="170"/>
      <c r="K2" s="54"/>
    </row>
    <row r="3" spans="1:11" ht="27.75">
      <c r="A3" s="174" t="s">
        <v>51</v>
      </c>
      <c r="B3" s="170"/>
      <c r="C3" s="170"/>
      <c r="D3" s="170"/>
      <c r="E3" s="170"/>
      <c r="F3" s="170"/>
      <c r="G3" s="170"/>
      <c r="H3" s="170"/>
      <c r="I3" s="170"/>
      <c r="J3" s="170"/>
      <c r="K3" s="55"/>
    </row>
    <row r="4" spans="1:11" ht="12.75">
      <c r="A4" s="1"/>
      <c r="B4" s="1"/>
      <c r="C4" s="17"/>
      <c r="D4" s="17"/>
      <c r="E4" s="17"/>
      <c r="F4" s="17"/>
      <c r="G4" s="17"/>
      <c r="H4" s="17"/>
      <c r="I4" s="17"/>
      <c r="J4" s="17"/>
      <c r="K4" s="17"/>
    </row>
    <row r="5" spans="1:11" ht="15.75">
      <c r="A5" s="175" t="s">
        <v>52</v>
      </c>
      <c r="B5" s="170"/>
      <c r="C5" s="170"/>
      <c r="D5" s="170"/>
      <c r="E5" s="170"/>
      <c r="F5" s="170"/>
      <c r="G5" s="170"/>
      <c r="H5" s="170"/>
      <c r="I5" s="170"/>
      <c r="J5" s="170"/>
      <c r="K5" s="19"/>
    </row>
    <row r="6" spans="1:11" ht="12.75">
      <c r="A6" s="1"/>
      <c r="B6" s="1"/>
      <c r="C6" s="17"/>
      <c r="D6" s="17"/>
      <c r="E6" s="17"/>
      <c r="F6" s="17"/>
      <c r="G6" s="17"/>
      <c r="H6" s="17"/>
      <c r="I6" s="17"/>
      <c r="J6" s="17"/>
      <c r="K6" s="17"/>
    </row>
    <row r="7" spans="1:11" ht="16.5">
      <c r="A7" s="176" t="s">
        <v>9</v>
      </c>
      <c r="B7" s="170"/>
      <c r="C7" s="170"/>
      <c r="D7" s="170"/>
      <c r="E7" s="170"/>
      <c r="F7" s="170"/>
      <c r="G7" s="170"/>
      <c r="H7" s="170"/>
      <c r="I7" s="170"/>
      <c r="J7" s="170"/>
      <c r="K7" s="56"/>
    </row>
    <row r="8" spans="1:11" ht="18">
      <c r="A8" s="169" t="s">
        <v>15</v>
      </c>
      <c r="B8" s="170"/>
      <c r="C8" s="170"/>
      <c r="D8" s="170"/>
      <c r="E8" s="170"/>
      <c r="F8" s="170"/>
      <c r="G8" s="170"/>
      <c r="H8" s="170"/>
      <c r="I8" s="170"/>
      <c r="J8" s="170"/>
      <c r="K8" s="28"/>
    </row>
    <row r="9" spans="1:11" ht="18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8">
      <c r="A10" s="28"/>
      <c r="B10" s="28"/>
      <c r="C10" s="28"/>
      <c r="D10" s="28" t="s">
        <v>28</v>
      </c>
      <c r="E10" s="28"/>
      <c r="F10" s="28"/>
      <c r="G10" s="28"/>
      <c r="H10" s="28"/>
      <c r="I10" s="28" t="s">
        <v>30</v>
      </c>
      <c r="J10" s="28"/>
      <c r="K10" s="28"/>
    </row>
    <row r="11" spans="1:11" ht="18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2:10" ht="42.75" customHeight="1">
      <c r="B12" s="33" t="s">
        <v>25</v>
      </c>
      <c r="C12" s="33" t="s">
        <v>21</v>
      </c>
      <c r="D12" s="33" t="s">
        <v>22</v>
      </c>
      <c r="E12" s="33" t="s">
        <v>19</v>
      </c>
      <c r="F12" s="33" t="s">
        <v>20</v>
      </c>
      <c r="G12" s="33" t="s">
        <v>13</v>
      </c>
      <c r="H12" s="33" t="s">
        <v>14</v>
      </c>
      <c r="I12" s="33" t="s">
        <v>54</v>
      </c>
      <c r="J12" s="33" t="s">
        <v>17</v>
      </c>
    </row>
    <row r="13" spans="2:10" ht="12.75" customHeight="1" thickBot="1">
      <c r="B13" s="31"/>
      <c r="C13" s="31"/>
      <c r="D13" s="31"/>
      <c r="E13" s="31"/>
      <c r="F13" s="31"/>
      <c r="G13" s="31"/>
      <c r="H13" s="31"/>
      <c r="I13" s="31"/>
      <c r="J13" s="31"/>
    </row>
    <row r="14" spans="2:10" ht="30.75" customHeight="1" thickBot="1">
      <c r="B14" s="177" t="s">
        <v>23</v>
      </c>
      <c r="C14" s="100" t="s">
        <v>37</v>
      </c>
      <c r="D14" s="90" t="s">
        <v>65</v>
      </c>
      <c r="E14" s="107"/>
      <c r="F14" s="106">
        <v>208</v>
      </c>
      <c r="G14" s="105">
        <v>244</v>
      </c>
      <c r="H14" s="99"/>
      <c r="I14" s="91">
        <v>2</v>
      </c>
      <c r="J14" s="92"/>
    </row>
    <row r="15" spans="2:10" ht="12.75" customHeight="1" thickBot="1">
      <c r="B15" s="178"/>
      <c r="C15" s="101"/>
      <c r="D15" s="94"/>
      <c r="E15" s="95"/>
      <c r="F15" s="95"/>
      <c r="G15" s="95"/>
      <c r="H15" s="95"/>
      <c r="I15" s="95"/>
      <c r="J15" s="93"/>
    </row>
    <row r="16" spans="2:10" ht="30" customHeight="1" thickBot="1">
      <c r="B16" s="179"/>
      <c r="C16" s="100" t="s">
        <v>38</v>
      </c>
      <c r="D16" s="90" t="s">
        <v>63</v>
      </c>
      <c r="E16" s="107"/>
      <c r="F16" s="106">
        <v>180</v>
      </c>
      <c r="G16" s="105">
        <v>217</v>
      </c>
      <c r="H16" s="99"/>
      <c r="I16" s="91">
        <v>0</v>
      </c>
      <c r="J16" s="92">
        <v>12</v>
      </c>
    </row>
    <row r="17" spans="2:10" ht="12.75" customHeight="1" thickBot="1">
      <c r="B17" s="96"/>
      <c r="C17" s="96"/>
      <c r="D17" s="97"/>
      <c r="E17" s="97"/>
      <c r="F17" s="97"/>
      <c r="G17" s="97"/>
      <c r="H17" s="97"/>
      <c r="I17" s="97"/>
      <c r="J17" s="98"/>
    </row>
    <row r="18" spans="2:10" ht="30" customHeight="1" thickBot="1">
      <c r="B18" s="177" t="s">
        <v>24</v>
      </c>
      <c r="C18" s="100" t="s">
        <v>36</v>
      </c>
      <c r="D18" s="90" t="s">
        <v>61</v>
      </c>
      <c r="E18" s="107"/>
      <c r="F18" s="106">
        <v>220</v>
      </c>
      <c r="G18" s="105">
        <v>225</v>
      </c>
      <c r="H18" s="99"/>
      <c r="I18" s="91">
        <v>2</v>
      </c>
      <c r="J18" s="92"/>
    </row>
    <row r="19" spans="2:10" ht="12.75" customHeight="1" thickBot="1">
      <c r="B19" s="178"/>
      <c r="C19" s="101"/>
      <c r="D19" s="94"/>
      <c r="E19" s="95"/>
      <c r="F19" s="95"/>
      <c r="G19" s="95"/>
      <c r="H19" s="95"/>
      <c r="I19" s="95"/>
      <c r="J19" s="93"/>
    </row>
    <row r="20" spans="2:10" ht="30" customHeight="1" thickBot="1">
      <c r="B20" s="179"/>
      <c r="C20" s="100" t="s">
        <v>35</v>
      </c>
      <c r="D20" s="90" t="s">
        <v>74</v>
      </c>
      <c r="E20" s="107"/>
      <c r="F20" s="106">
        <v>138</v>
      </c>
      <c r="G20" s="105">
        <v>170</v>
      </c>
      <c r="H20" s="99"/>
      <c r="I20" s="91">
        <v>0</v>
      </c>
      <c r="J20" s="92">
        <v>11</v>
      </c>
    </row>
    <row r="21" spans="2:10" ht="12.75" customHeight="1" thickBot="1">
      <c r="B21" s="97"/>
      <c r="C21" s="96"/>
      <c r="D21" s="97"/>
      <c r="E21" s="97"/>
      <c r="F21" s="97"/>
      <c r="G21" s="97"/>
      <c r="H21" s="97"/>
      <c r="I21" s="97"/>
      <c r="J21" s="98"/>
    </row>
    <row r="22" spans="2:10" ht="30" customHeight="1" thickBot="1">
      <c r="B22" s="177" t="s">
        <v>26</v>
      </c>
      <c r="C22" s="100" t="s">
        <v>34</v>
      </c>
      <c r="D22" s="90" t="s">
        <v>57</v>
      </c>
      <c r="E22" s="107"/>
      <c r="F22" s="106">
        <v>206</v>
      </c>
      <c r="G22" s="105">
        <v>248</v>
      </c>
      <c r="H22" s="99">
        <v>191</v>
      </c>
      <c r="I22" s="91">
        <v>1</v>
      </c>
      <c r="J22" s="92">
        <v>10</v>
      </c>
    </row>
    <row r="23" spans="2:10" ht="12.75" customHeight="1" thickBot="1">
      <c r="B23" s="178"/>
      <c r="C23" s="101"/>
      <c r="D23" s="94"/>
      <c r="E23" s="95"/>
      <c r="F23" s="95"/>
      <c r="G23" s="95"/>
      <c r="H23" s="95"/>
      <c r="I23" s="95"/>
      <c r="J23" s="93"/>
    </row>
    <row r="24" spans="2:10" ht="30" customHeight="1" thickBot="1">
      <c r="B24" s="179"/>
      <c r="C24" s="100" t="s">
        <v>33</v>
      </c>
      <c r="D24" s="90" t="s">
        <v>56</v>
      </c>
      <c r="E24" s="107"/>
      <c r="F24" s="106">
        <v>219</v>
      </c>
      <c r="G24" s="105">
        <v>198</v>
      </c>
      <c r="H24" s="99">
        <v>219</v>
      </c>
      <c r="I24" s="91">
        <v>2</v>
      </c>
      <c r="J24" s="92"/>
    </row>
    <row r="25" spans="2:10" ht="12.75" customHeight="1" thickBot="1">
      <c r="B25" s="96"/>
      <c r="C25" s="96"/>
      <c r="D25" s="97"/>
      <c r="E25" s="97"/>
      <c r="F25" s="97"/>
      <c r="G25" s="97"/>
      <c r="H25" s="97"/>
      <c r="I25" s="97"/>
      <c r="J25" s="98"/>
    </row>
    <row r="26" spans="2:10" ht="30" customHeight="1" thickBot="1">
      <c r="B26" s="177" t="s">
        <v>27</v>
      </c>
      <c r="C26" s="100" t="s">
        <v>32</v>
      </c>
      <c r="D26" s="90" t="s">
        <v>77</v>
      </c>
      <c r="E26" s="107">
        <v>8</v>
      </c>
      <c r="F26" s="106">
        <v>138</v>
      </c>
      <c r="G26" s="105">
        <v>198</v>
      </c>
      <c r="H26" s="99"/>
      <c r="I26" s="91">
        <v>0</v>
      </c>
      <c r="J26" s="92">
        <v>9</v>
      </c>
    </row>
    <row r="27" spans="2:10" ht="12.75" customHeight="1" thickBot="1">
      <c r="B27" s="178"/>
      <c r="C27" s="101"/>
      <c r="D27" s="94"/>
      <c r="E27" s="95"/>
      <c r="F27" s="95"/>
      <c r="G27" s="95"/>
      <c r="H27" s="95"/>
      <c r="I27" s="95"/>
      <c r="J27" s="93"/>
    </row>
    <row r="28" spans="2:10" ht="30" customHeight="1" thickBot="1">
      <c r="B28" s="179"/>
      <c r="C28" s="100" t="s">
        <v>31</v>
      </c>
      <c r="D28" s="90" t="s">
        <v>75</v>
      </c>
      <c r="E28" s="107"/>
      <c r="F28" s="106">
        <v>173</v>
      </c>
      <c r="G28" s="105">
        <v>241</v>
      </c>
      <c r="H28" s="99"/>
      <c r="I28" s="91">
        <v>2</v>
      </c>
      <c r="J28" s="92"/>
    </row>
  </sheetData>
  <sheetProtection/>
  <mergeCells count="9">
    <mergeCell ref="B18:B20"/>
    <mergeCell ref="B22:B24"/>
    <mergeCell ref="B26:B28"/>
    <mergeCell ref="A2:J2"/>
    <mergeCell ref="A3:J3"/>
    <mergeCell ref="A5:J5"/>
    <mergeCell ref="A7:J7"/>
    <mergeCell ref="A8:J8"/>
    <mergeCell ref="B14:B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11">
      <selection activeCell="D16" sqref="D16"/>
    </sheetView>
  </sheetViews>
  <sheetFormatPr defaultColWidth="9.00390625" defaultRowHeight="12.75"/>
  <cols>
    <col min="1" max="1" width="4.375" style="0" customWidth="1"/>
    <col min="2" max="2" width="5.125" style="0" customWidth="1"/>
    <col min="3" max="3" width="6.25390625" style="0" customWidth="1"/>
    <col min="4" max="4" width="35.625" style="0" customWidth="1"/>
    <col min="5" max="5" width="6.00390625" style="0" customWidth="1"/>
    <col min="6" max="8" width="7.625" style="0" customWidth="1"/>
    <col min="9" max="9" width="7.25390625" style="0" customWidth="1"/>
    <col min="10" max="10" width="6.75390625" style="0" customWidth="1"/>
    <col min="11" max="11" width="5.375" style="0" customWidth="1"/>
  </cols>
  <sheetData>
    <row r="2" spans="1:11" ht="20.25">
      <c r="A2" s="173" t="s">
        <v>16</v>
      </c>
      <c r="B2" s="170"/>
      <c r="C2" s="170"/>
      <c r="D2" s="170"/>
      <c r="E2" s="170"/>
      <c r="F2" s="170"/>
      <c r="G2" s="170"/>
      <c r="H2" s="170"/>
      <c r="I2" s="170"/>
      <c r="J2" s="170"/>
      <c r="K2" s="54"/>
    </row>
    <row r="3" spans="1:11" ht="27.75">
      <c r="A3" s="174" t="s">
        <v>51</v>
      </c>
      <c r="B3" s="170"/>
      <c r="C3" s="170"/>
      <c r="D3" s="170"/>
      <c r="E3" s="170"/>
      <c r="F3" s="170"/>
      <c r="G3" s="170"/>
      <c r="H3" s="170"/>
      <c r="I3" s="170"/>
      <c r="J3" s="170"/>
      <c r="K3" s="55"/>
    </row>
    <row r="4" spans="1:11" ht="12.75">
      <c r="A4" s="1"/>
      <c r="B4" s="1"/>
      <c r="C4" s="17"/>
      <c r="D4" s="17"/>
      <c r="E4" s="17"/>
      <c r="F4" s="17"/>
      <c r="G4" s="17"/>
      <c r="H4" s="17"/>
      <c r="I4" s="17"/>
      <c r="J4" s="17"/>
      <c r="K4" s="17"/>
    </row>
    <row r="5" spans="1:11" ht="15.75">
      <c r="A5" s="175" t="s">
        <v>52</v>
      </c>
      <c r="B5" s="170"/>
      <c r="C5" s="170"/>
      <c r="D5" s="170"/>
      <c r="E5" s="170"/>
      <c r="F5" s="170"/>
      <c r="G5" s="170"/>
      <c r="H5" s="170"/>
      <c r="I5" s="170"/>
      <c r="J5" s="170"/>
      <c r="K5" s="19"/>
    </row>
    <row r="6" spans="1:11" ht="12.75">
      <c r="A6" s="1"/>
      <c r="B6" s="1"/>
      <c r="C6" s="17"/>
      <c r="D6" s="17"/>
      <c r="E6" s="17"/>
      <c r="F6" s="17"/>
      <c r="G6" s="17"/>
      <c r="H6" s="17"/>
      <c r="I6" s="17"/>
      <c r="J6" s="17"/>
      <c r="K6" s="17"/>
    </row>
    <row r="7" spans="1:11" ht="16.5">
      <c r="A7" s="176" t="s">
        <v>9</v>
      </c>
      <c r="B7" s="170"/>
      <c r="C7" s="170"/>
      <c r="D7" s="170"/>
      <c r="E7" s="170"/>
      <c r="F7" s="170"/>
      <c r="G7" s="170"/>
      <c r="H7" s="170"/>
      <c r="I7" s="170"/>
      <c r="J7" s="170"/>
      <c r="K7" s="56"/>
    </row>
    <row r="8" spans="1:11" ht="18">
      <c r="A8" s="169" t="s">
        <v>15</v>
      </c>
      <c r="B8" s="170"/>
      <c r="C8" s="170"/>
      <c r="D8" s="170"/>
      <c r="E8" s="170"/>
      <c r="F8" s="170"/>
      <c r="G8" s="170"/>
      <c r="H8" s="170"/>
      <c r="I8" s="170"/>
      <c r="J8" s="170"/>
      <c r="K8" s="28"/>
    </row>
    <row r="9" spans="1:11" ht="18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8">
      <c r="A10" s="28"/>
      <c r="B10" s="28"/>
      <c r="C10" s="28"/>
      <c r="D10" s="28" t="s">
        <v>28</v>
      </c>
      <c r="E10" s="28"/>
      <c r="F10" s="28"/>
      <c r="G10" s="28"/>
      <c r="H10" s="28"/>
      <c r="I10" s="28" t="s">
        <v>39</v>
      </c>
      <c r="J10" s="28"/>
      <c r="K10" s="28"/>
    </row>
    <row r="11" spans="1:11" ht="18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2:10" ht="42.75" customHeight="1">
      <c r="B12" s="33" t="s">
        <v>25</v>
      </c>
      <c r="C12" s="33" t="s">
        <v>21</v>
      </c>
      <c r="D12" s="33" t="s">
        <v>22</v>
      </c>
      <c r="E12" s="33" t="s">
        <v>19</v>
      </c>
      <c r="F12" s="33" t="s">
        <v>20</v>
      </c>
      <c r="G12" s="33" t="s">
        <v>13</v>
      </c>
      <c r="H12" s="33" t="s">
        <v>14</v>
      </c>
      <c r="I12" s="33" t="s">
        <v>54</v>
      </c>
      <c r="J12" s="33" t="s">
        <v>17</v>
      </c>
    </row>
    <row r="13" spans="2:10" ht="12.75" customHeight="1" thickBot="1">
      <c r="B13" s="31"/>
      <c r="C13" s="31"/>
      <c r="D13" s="31"/>
      <c r="E13" s="31"/>
      <c r="F13" s="31"/>
      <c r="G13" s="31"/>
      <c r="H13" s="31"/>
      <c r="I13" s="31"/>
      <c r="J13" s="31"/>
    </row>
    <row r="14" spans="2:10" ht="30.75" customHeight="1" thickBot="1">
      <c r="B14" s="177" t="s">
        <v>23</v>
      </c>
      <c r="C14" s="100" t="s">
        <v>42</v>
      </c>
      <c r="D14" s="90" t="s">
        <v>58</v>
      </c>
      <c r="E14" s="107"/>
      <c r="F14" s="106">
        <v>191</v>
      </c>
      <c r="G14" s="105">
        <v>184</v>
      </c>
      <c r="H14" s="99"/>
      <c r="I14" s="91">
        <v>0</v>
      </c>
      <c r="J14" s="92">
        <v>5</v>
      </c>
    </row>
    <row r="15" spans="2:10" ht="12.75" customHeight="1" thickBot="1">
      <c r="B15" s="178"/>
      <c r="C15" s="101"/>
      <c r="D15" s="94"/>
      <c r="E15" s="95"/>
      <c r="F15" s="95"/>
      <c r="G15" s="95"/>
      <c r="H15" s="95"/>
      <c r="I15" s="95"/>
      <c r="J15" s="93"/>
    </row>
    <row r="16" spans="2:10" ht="30" customHeight="1" thickBot="1">
      <c r="B16" s="179"/>
      <c r="C16" s="32" t="s">
        <v>43</v>
      </c>
      <c r="D16" s="90" t="s">
        <v>56</v>
      </c>
      <c r="E16" s="107">
        <v>8</v>
      </c>
      <c r="F16" s="106">
        <v>208</v>
      </c>
      <c r="G16" s="105">
        <v>279</v>
      </c>
      <c r="H16" s="99"/>
      <c r="I16" s="91">
        <v>2</v>
      </c>
      <c r="J16" s="92"/>
    </row>
    <row r="17" spans="2:10" ht="12.75" customHeight="1" thickBot="1">
      <c r="B17" s="96"/>
      <c r="C17" s="96"/>
      <c r="D17" s="97"/>
      <c r="E17" s="97"/>
      <c r="F17" s="97"/>
      <c r="G17" s="97"/>
      <c r="H17" s="97"/>
      <c r="I17" s="97"/>
      <c r="J17" s="98"/>
    </row>
    <row r="18" spans="2:10" ht="30" customHeight="1" thickBot="1">
      <c r="B18" s="177" t="s">
        <v>24</v>
      </c>
      <c r="C18" s="100" t="s">
        <v>40</v>
      </c>
      <c r="D18" s="90" t="s">
        <v>76</v>
      </c>
      <c r="E18" s="107"/>
      <c r="F18" s="106">
        <v>214</v>
      </c>
      <c r="G18" s="105">
        <v>227</v>
      </c>
      <c r="H18" s="99"/>
      <c r="I18" s="91">
        <v>2</v>
      </c>
      <c r="J18" s="92"/>
    </row>
    <row r="19" spans="2:10" ht="12.75" customHeight="1" thickBot="1">
      <c r="B19" s="178"/>
      <c r="C19" s="101"/>
      <c r="D19" s="94"/>
      <c r="E19" s="95"/>
      <c r="F19" s="95"/>
      <c r="G19" s="95"/>
      <c r="H19" s="95"/>
      <c r="I19" s="95"/>
      <c r="J19" s="93"/>
    </row>
    <row r="20" spans="2:10" ht="30" customHeight="1" thickBot="1">
      <c r="B20" s="179"/>
      <c r="C20" s="32" t="s">
        <v>41</v>
      </c>
      <c r="D20" s="90" t="s">
        <v>75</v>
      </c>
      <c r="E20" s="107"/>
      <c r="F20" s="106">
        <v>183</v>
      </c>
      <c r="G20" s="105">
        <v>167</v>
      </c>
      <c r="H20" s="99"/>
      <c r="I20" s="91">
        <v>0</v>
      </c>
      <c r="J20" s="92">
        <v>8</v>
      </c>
    </row>
    <row r="21" spans="2:10" ht="12.75" customHeight="1" thickBot="1">
      <c r="B21" s="97"/>
      <c r="C21" s="96"/>
      <c r="D21" s="97"/>
      <c r="E21" s="97"/>
      <c r="F21" s="97"/>
      <c r="G21" s="97"/>
      <c r="H21" s="97"/>
      <c r="I21" s="97"/>
      <c r="J21" s="98"/>
    </row>
    <row r="22" spans="2:10" ht="30" customHeight="1" thickBot="1">
      <c r="B22" s="177" t="s">
        <v>26</v>
      </c>
      <c r="C22" s="100" t="s">
        <v>46</v>
      </c>
      <c r="D22" s="90" t="s">
        <v>55</v>
      </c>
      <c r="E22" s="107"/>
      <c r="F22" s="106">
        <v>163</v>
      </c>
      <c r="G22" s="105">
        <v>150</v>
      </c>
      <c r="H22" s="99"/>
      <c r="I22" s="91">
        <v>0</v>
      </c>
      <c r="J22" s="92">
        <v>7</v>
      </c>
    </row>
    <row r="23" spans="2:10" ht="12.75" customHeight="1" thickBot="1">
      <c r="B23" s="178"/>
      <c r="C23" s="101"/>
      <c r="D23" s="94"/>
      <c r="E23" s="95"/>
      <c r="F23" s="95"/>
      <c r="G23" s="95"/>
      <c r="H23" s="95"/>
      <c r="I23" s="95"/>
      <c r="J23" s="93"/>
    </row>
    <row r="24" spans="2:10" ht="30" customHeight="1" thickBot="1">
      <c r="B24" s="179"/>
      <c r="C24" s="32" t="s">
        <v>47</v>
      </c>
      <c r="D24" s="90" t="s">
        <v>65</v>
      </c>
      <c r="E24" s="107"/>
      <c r="F24" s="106">
        <v>182</v>
      </c>
      <c r="G24" s="105">
        <v>187</v>
      </c>
      <c r="H24" s="99"/>
      <c r="I24" s="91">
        <v>2</v>
      </c>
      <c r="J24" s="92"/>
    </row>
    <row r="25" spans="2:10" ht="12.75" customHeight="1" thickBot="1">
      <c r="B25" s="96"/>
      <c r="C25" s="96"/>
      <c r="D25" s="97"/>
      <c r="E25" s="97"/>
      <c r="F25" s="97"/>
      <c r="G25" s="97"/>
      <c r="H25" s="97"/>
      <c r="I25" s="97"/>
      <c r="J25" s="98"/>
    </row>
    <row r="26" spans="2:10" ht="30" customHeight="1" thickBot="1">
      <c r="B26" s="177" t="s">
        <v>27</v>
      </c>
      <c r="C26" s="100" t="s">
        <v>44</v>
      </c>
      <c r="D26" s="90" t="s">
        <v>70</v>
      </c>
      <c r="E26" s="107"/>
      <c r="F26" s="106">
        <v>201</v>
      </c>
      <c r="G26" s="105">
        <v>213</v>
      </c>
      <c r="H26" s="99"/>
      <c r="I26" s="91">
        <v>0</v>
      </c>
      <c r="J26" s="92">
        <v>6</v>
      </c>
    </row>
    <row r="27" spans="2:10" ht="12.75" customHeight="1" thickBot="1">
      <c r="B27" s="178"/>
      <c r="C27" s="101"/>
      <c r="D27" s="94"/>
      <c r="E27" s="95"/>
      <c r="F27" s="95"/>
      <c r="G27" s="95"/>
      <c r="H27" s="95"/>
      <c r="I27" s="95"/>
      <c r="J27" s="93"/>
    </row>
    <row r="28" spans="2:10" ht="30" customHeight="1" thickBot="1">
      <c r="B28" s="179"/>
      <c r="C28" s="32" t="s">
        <v>45</v>
      </c>
      <c r="D28" s="90" t="s">
        <v>61</v>
      </c>
      <c r="E28" s="107"/>
      <c r="F28" s="106">
        <v>234</v>
      </c>
      <c r="G28" s="105">
        <v>256</v>
      </c>
      <c r="H28" s="99"/>
      <c r="I28" s="91">
        <v>2</v>
      </c>
      <c r="J28" s="92"/>
    </row>
  </sheetData>
  <sheetProtection/>
  <mergeCells count="9">
    <mergeCell ref="B18:B20"/>
    <mergeCell ref="B22:B24"/>
    <mergeCell ref="B26:B28"/>
    <mergeCell ref="A2:J2"/>
    <mergeCell ref="A3:J3"/>
    <mergeCell ref="A5:J5"/>
    <mergeCell ref="A7:J7"/>
    <mergeCell ref="A8:J8"/>
    <mergeCell ref="B14:B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6.00390625" style="0" customWidth="1"/>
    <col min="2" max="2" width="36.375" style="0" customWidth="1"/>
    <col min="3" max="3" width="8.625" style="0" customWidth="1"/>
    <col min="4" max="4" width="8.875" style="0" customWidth="1"/>
    <col min="5" max="5" width="7.875" style="0" customWidth="1"/>
    <col min="6" max="6" width="8.25390625" style="0" customWidth="1"/>
    <col min="7" max="7" width="4.125" style="0" customWidth="1"/>
    <col min="8" max="8" width="8.125" style="0" customWidth="1"/>
    <col min="9" max="9" width="7.00390625" style="0" customWidth="1"/>
  </cols>
  <sheetData>
    <row r="2" spans="1:9" ht="20.25">
      <c r="A2" s="173" t="s">
        <v>16</v>
      </c>
      <c r="B2" s="173"/>
      <c r="C2" s="173"/>
      <c r="D2" s="173"/>
      <c r="E2" s="173"/>
      <c r="F2" s="173"/>
      <c r="G2" s="173"/>
      <c r="H2" s="173"/>
      <c r="I2" s="173"/>
    </row>
    <row r="3" spans="1:9" ht="27.75">
      <c r="A3" s="174" t="s">
        <v>51</v>
      </c>
      <c r="B3" s="174"/>
      <c r="C3" s="174"/>
      <c r="D3" s="174"/>
      <c r="E3" s="174"/>
      <c r="F3" s="174"/>
      <c r="G3" s="174"/>
      <c r="H3" s="174"/>
      <c r="I3" s="174"/>
    </row>
    <row r="4" spans="1:9" ht="12.75">
      <c r="A4" s="1"/>
      <c r="B4" s="1"/>
      <c r="C4" s="17"/>
      <c r="D4" s="17"/>
      <c r="E4" s="17"/>
      <c r="F4" s="17"/>
      <c r="G4" s="17"/>
      <c r="H4" s="17"/>
      <c r="I4" s="17"/>
    </row>
    <row r="5" spans="1:9" ht="15.75">
      <c r="A5" s="175" t="s">
        <v>52</v>
      </c>
      <c r="B5" s="175"/>
      <c r="C5" s="175"/>
      <c r="D5" s="175"/>
      <c r="E5" s="175"/>
      <c r="F5" s="175"/>
      <c r="G5" s="175"/>
      <c r="H5" s="175"/>
      <c r="I5" s="175"/>
    </row>
    <row r="6" spans="1:9" ht="12.75">
      <c r="A6" s="1"/>
      <c r="B6" s="1"/>
      <c r="C6" s="17"/>
      <c r="D6" s="17"/>
      <c r="E6" s="17"/>
      <c r="F6" s="17"/>
      <c r="G6" s="17"/>
      <c r="H6" s="17"/>
      <c r="I6" s="17"/>
    </row>
    <row r="7" spans="1:9" ht="16.5">
      <c r="A7" s="176" t="s">
        <v>9</v>
      </c>
      <c r="B7" s="176"/>
      <c r="C7" s="176"/>
      <c r="D7" s="176"/>
      <c r="E7" s="176"/>
      <c r="F7" s="176"/>
      <c r="G7" s="176"/>
      <c r="H7" s="176"/>
      <c r="I7" s="176"/>
    </row>
    <row r="8" spans="1:9" ht="18">
      <c r="A8" s="169" t="s">
        <v>15</v>
      </c>
      <c r="B8" s="169"/>
      <c r="C8" s="169"/>
      <c r="D8" s="169"/>
      <c r="E8" s="169"/>
      <c r="F8" s="169"/>
      <c r="G8" s="169"/>
      <c r="H8" s="169"/>
      <c r="I8" s="169"/>
    </row>
    <row r="9" spans="1:9" ht="18">
      <c r="A9" s="28"/>
      <c r="B9" s="28"/>
      <c r="C9" s="28"/>
      <c r="D9" s="28"/>
      <c r="E9" s="28"/>
      <c r="F9" s="28"/>
      <c r="G9" s="28"/>
      <c r="H9" s="28"/>
      <c r="I9" s="28"/>
    </row>
    <row r="10" spans="1:9" ht="18">
      <c r="A10" s="169" t="s">
        <v>48</v>
      </c>
      <c r="B10" s="169"/>
      <c r="C10" s="169"/>
      <c r="D10" s="170"/>
      <c r="E10" s="169"/>
      <c r="F10" s="169"/>
      <c r="G10" s="169"/>
      <c r="H10" s="169"/>
      <c r="I10" s="169"/>
    </row>
    <row r="11" spans="1:9" ht="18.75" thickBot="1">
      <c r="A11" s="28"/>
      <c r="B11" s="28"/>
      <c r="C11" s="28"/>
      <c r="D11" s="28"/>
      <c r="E11" s="28"/>
      <c r="F11" s="28"/>
      <c r="G11" s="28"/>
      <c r="H11" s="28"/>
      <c r="I11" s="28"/>
    </row>
    <row r="12" spans="1:9" ht="51.75" thickBot="1">
      <c r="A12" s="34" t="s">
        <v>50</v>
      </c>
      <c r="B12" s="35" t="s">
        <v>49</v>
      </c>
      <c r="C12" s="38" t="s">
        <v>3</v>
      </c>
      <c r="D12" s="37" t="s">
        <v>4</v>
      </c>
      <c r="E12" s="35" t="s">
        <v>0</v>
      </c>
      <c r="F12" s="34" t="s">
        <v>1</v>
      </c>
      <c r="G12" s="35" t="s">
        <v>19</v>
      </c>
      <c r="H12" s="34" t="s">
        <v>11</v>
      </c>
      <c r="I12" s="36" t="s">
        <v>17</v>
      </c>
    </row>
    <row r="13" spans="1:9" ht="30" customHeight="1" thickBot="1">
      <c r="A13" s="102">
        <v>1</v>
      </c>
      <c r="B13" s="90" t="s">
        <v>76</v>
      </c>
      <c r="C13" s="39">
        <v>247</v>
      </c>
      <c r="D13" s="40">
        <v>207</v>
      </c>
      <c r="E13" s="41">
        <f>SUM(C13:D13)</f>
        <v>454</v>
      </c>
      <c r="F13" s="52">
        <f>AVERAGE(C13:D13)</f>
        <v>227</v>
      </c>
      <c r="G13" s="41"/>
      <c r="H13" s="42">
        <f>SUM(E13,2*G13)</f>
        <v>454</v>
      </c>
      <c r="I13" s="43">
        <v>1</v>
      </c>
    </row>
    <row r="14" spans="1:9" ht="30" customHeight="1" thickBot="1">
      <c r="A14" s="103">
        <v>7</v>
      </c>
      <c r="B14" s="90" t="s">
        <v>56</v>
      </c>
      <c r="C14" s="44">
        <v>248</v>
      </c>
      <c r="D14" s="45">
        <v>183</v>
      </c>
      <c r="E14" s="41">
        <f>SUM(C14:D14)</f>
        <v>431</v>
      </c>
      <c r="F14" s="52">
        <f>AVERAGE(C14:D14)</f>
        <v>215.5</v>
      </c>
      <c r="G14" s="41">
        <v>8</v>
      </c>
      <c r="H14" s="42">
        <f>SUM(E14,2*G14)</f>
        <v>447</v>
      </c>
      <c r="I14" s="46">
        <v>2</v>
      </c>
    </row>
    <row r="15" spans="1:9" ht="30" customHeight="1" thickBot="1">
      <c r="A15" s="103">
        <v>8</v>
      </c>
      <c r="B15" s="90" t="s">
        <v>61</v>
      </c>
      <c r="C15" s="44">
        <v>237</v>
      </c>
      <c r="D15" s="45">
        <v>205</v>
      </c>
      <c r="E15" s="41">
        <f>SUM(C15:D15)</f>
        <v>442</v>
      </c>
      <c r="F15" s="52">
        <f>AVERAGE(C15:D15)</f>
        <v>221</v>
      </c>
      <c r="G15" s="41"/>
      <c r="H15" s="42">
        <f>SUM(E15,2*G15)</f>
        <v>442</v>
      </c>
      <c r="I15" s="46">
        <v>3</v>
      </c>
    </row>
    <row r="16" spans="1:9" ht="30" customHeight="1" thickBot="1">
      <c r="A16" s="104">
        <v>10</v>
      </c>
      <c r="B16" s="90" t="s">
        <v>65</v>
      </c>
      <c r="C16" s="47">
        <v>171</v>
      </c>
      <c r="D16" s="48">
        <v>187</v>
      </c>
      <c r="E16" s="49">
        <f>SUM(C16:D16)</f>
        <v>358</v>
      </c>
      <c r="F16" s="53">
        <f>AVERAGE(C16:D16)</f>
        <v>179</v>
      </c>
      <c r="G16" s="49"/>
      <c r="H16" s="50">
        <f>SUM(E16,2*G16)</f>
        <v>358</v>
      </c>
      <c r="I16" s="51">
        <v>4</v>
      </c>
    </row>
  </sheetData>
  <sheetProtection/>
  <mergeCells count="6">
    <mergeCell ref="A8:I8"/>
    <mergeCell ref="A10:I10"/>
    <mergeCell ref="A2:I2"/>
    <mergeCell ref="A3:I3"/>
    <mergeCell ref="A5:I5"/>
    <mergeCell ref="A7:I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Дима</cp:lastModifiedBy>
  <cp:lastPrinted>2013-11-02T12:20:25Z</cp:lastPrinted>
  <dcterms:created xsi:type="dcterms:W3CDTF">2004-01-23T14:38:54Z</dcterms:created>
  <dcterms:modified xsi:type="dcterms:W3CDTF">2013-11-04T06:34:58Z</dcterms:modified>
  <cp:category/>
  <cp:version/>
  <cp:contentType/>
  <cp:contentStatus/>
</cp:coreProperties>
</file>