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480" windowHeight="10320" activeTab="4"/>
  </bookViews>
  <sheets>
    <sheet name="квалификация" sheetId="1" r:id="rId1"/>
    <sheet name="Финал 1" sheetId="2" r:id="rId2"/>
    <sheet name="Финал 2" sheetId="3" r:id="rId3"/>
    <sheet name="Финал 3" sheetId="4" r:id="rId4"/>
    <sheet name="Финал 4" sheetId="5" r:id="rId5"/>
  </sheets>
  <definedNames/>
  <calcPr fullCalcOnLoad="1"/>
</workbook>
</file>

<file path=xl/sharedStrings.xml><?xml version="1.0" encoding="utf-8"?>
<sst xmlns="http://schemas.openxmlformats.org/spreadsheetml/2006/main" count="139" uniqueCount="61">
  <si>
    <t>Всего</t>
  </si>
  <si>
    <t>Средний</t>
  </si>
  <si>
    <t>№</t>
  </si>
  <si>
    <t>игра 1</t>
  </si>
  <si>
    <t>игра 2</t>
  </si>
  <si>
    <t>игра 3</t>
  </si>
  <si>
    <t>игра 4</t>
  </si>
  <si>
    <t>игра 5</t>
  </si>
  <si>
    <t>игра 6</t>
  </si>
  <si>
    <t xml:space="preserve">Боулинг-центр "Галактика Развлечений" </t>
  </si>
  <si>
    <t>Кол-во игр:</t>
  </si>
  <si>
    <t>Итого</t>
  </si>
  <si>
    <t>Ганд</t>
  </si>
  <si>
    <t>г. Челябинск</t>
  </si>
  <si>
    <t>Открытый Коммерческий Турнир</t>
  </si>
  <si>
    <t>Место</t>
  </si>
  <si>
    <t>Ф. И. игрока</t>
  </si>
  <si>
    <t>"Галактическая ЗИМА - 2013"</t>
  </si>
  <si>
    <t>01-02 февраля 2013 года</t>
  </si>
  <si>
    <t>01-02.02.2013г.</t>
  </si>
  <si>
    <t>ФИНАЛЬНЫЕ ИГРЫ 1 ЭТАП</t>
  </si>
  <si>
    <t>№ по квал</t>
  </si>
  <si>
    <t>Фамилия, И.О. игрока</t>
  </si>
  <si>
    <t>гандикап</t>
  </si>
  <si>
    <t>Все го</t>
  </si>
  <si>
    <t>Ито го</t>
  </si>
  <si>
    <t>ФИНАЛЬНЫЕ ИГРЫ 2 ЭТАП</t>
  </si>
  <si>
    <t>ФИНАЛЬНЫЕ ИГРЫ 3 ЭТАП</t>
  </si>
  <si>
    <t>ФИНАЛЬНЫЕ ИГРЫ 4 ЭТАП</t>
  </si>
  <si>
    <t>Городничий Игорь</t>
  </si>
  <si>
    <t>Кузнецов Владимир</t>
  </si>
  <si>
    <t>Кузнецова Яна</t>
  </si>
  <si>
    <t>Нестерова Татьяна</t>
  </si>
  <si>
    <t>Баранов Александр</t>
  </si>
  <si>
    <t>Ярославцев Алексей</t>
  </si>
  <si>
    <t>Кириенко Андрей</t>
  </si>
  <si>
    <t>Подлипьян Екатерина</t>
  </si>
  <si>
    <t>Мизин Андрей</t>
  </si>
  <si>
    <t>Миноров Марк</t>
  </si>
  <si>
    <t>Слободин Тимофей</t>
  </si>
  <si>
    <t>Дышлов Дмитрий</t>
  </si>
  <si>
    <t>Николаев Дмитрий</t>
  </si>
  <si>
    <t>Судат Максим</t>
  </si>
  <si>
    <t>Дукшанин Андрей</t>
  </si>
  <si>
    <t>Шаров Антон</t>
  </si>
  <si>
    <t>Гончаров Владимир</t>
  </si>
  <si>
    <t>Кибирев Андрей</t>
  </si>
  <si>
    <t>Шалагинов Андрей</t>
  </si>
  <si>
    <t>Зеленкова Евгения</t>
  </si>
  <si>
    <t>Шахов Алексей</t>
  </si>
  <si>
    <t>Баловнев Андрей</t>
  </si>
  <si>
    <t>Горбунов Виталий</t>
  </si>
  <si>
    <t>Кобельков Максим</t>
  </si>
  <si>
    <t>Рыжиков Андрей</t>
  </si>
  <si>
    <t>Логинов Константин</t>
  </si>
  <si>
    <t>Попова Екатерина</t>
  </si>
  <si>
    <t>Горбачева Юлия</t>
  </si>
  <si>
    <t>Квалификация                     группа  1,2,3,4,5</t>
  </si>
  <si>
    <t>Ропай Наталья</t>
  </si>
  <si>
    <t>Паршуков Алексей</t>
  </si>
  <si>
    <t>Егель Алёна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</si>
</sst>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22"/>
      <name val="Arial Cyr"/>
      <family val="0"/>
    </font>
    <font>
      <b/>
      <sz val="16"/>
      <name val="Arial Cyr"/>
      <family val="0"/>
    </font>
    <font>
      <b/>
      <sz val="13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Up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1" fontId="11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0" fontId="0" fillId="0" borderId="28" xfId="0" applyBorder="1" applyAlignment="1">
      <alignment/>
    </xf>
    <xf numFmtId="1" fontId="11" fillId="0" borderId="13" xfId="0" applyNumberFormat="1" applyFont="1" applyFill="1" applyBorder="1" applyAlignment="1">
      <alignment/>
    </xf>
    <xf numFmtId="1" fontId="11" fillId="0" borderId="35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11" fillId="0" borderId="54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3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0" fillId="0" borderId="50" xfId="0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/>
    </xf>
    <xf numFmtId="1" fontId="11" fillId="0" borderId="56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Font="1" applyFill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1" fontId="11" fillId="0" borderId="60" xfId="0" applyNumberFormat="1" applyFont="1" applyFill="1" applyBorder="1" applyAlignment="1">
      <alignment/>
    </xf>
    <xf numFmtId="1" fontId="11" fillId="0" borderId="61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2" fontId="0" fillId="33" borderId="31" xfId="0" applyNumberFormat="1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1" fontId="9" fillId="0" borderId="29" xfId="0" applyNumberFormat="1" applyFont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0" fontId="9" fillId="36" borderId="63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1" fontId="9" fillId="0" borderId="30" xfId="0" applyNumberFormat="1" applyFont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9" fillId="36" borderId="6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7" xfId="0" applyFont="1" applyFill="1" applyBorder="1" applyAlignment="1">
      <alignment horizontal="left"/>
    </xf>
    <xf numFmtId="1" fontId="9" fillId="0" borderId="30" xfId="0" applyNumberFormat="1" applyFont="1" applyFill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1" fontId="9" fillId="0" borderId="31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/>
    </xf>
    <xf numFmtId="1" fontId="9" fillId="0" borderId="29" xfId="0" applyNumberFormat="1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0">
      <selection activeCell="Q27" sqref="Q27"/>
    </sheetView>
  </sheetViews>
  <sheetFormatPr defaultColWidth="9.00390625" defaultRowHeight="12.75"/>
  <cols>
    <col min="1" max="1" width="2.875" style="1" customWidth="1"/>
    <col min="2" max="2" width="19.375" style="1" customWidth="1"/>
    <col min="3" max="3" width="6.375" style="1" customWidth="1"/>
    <col min="4" max="5" width="6.25390625" style="1" customWidth="1"/>
    <col min="6" max="6" width="6.125" style="1" customWidth="1"/>
    <col min="7" max="7" width="6.00390625" style="1" customWidth="1"/>
    <col min="8" max="8" width="6.125" style="1" customWidth="1"/>
    <col min="9" max="9" width="6.75390625" style="1" customWidth="1"/>
    <col min="10" max="10" width="8.625" style="1" customWidth="1"/>
    <col min="11" max="11" width="5.125" style="1" customWidth="1"/>
    <col min="12" max="12" width="8.00390625" style="1" customWidth="1"/>
    <col min="13" max="13" width="4.625" style="1" customWidth="1"/>
    <col min="14" max="14" width="5.00390625" style="0" customWidth="1"/>
  </cols>
  <sheetData>
    <row r="1" spans="9:10" ht="12.75">
      <c r="I1"/>
      <c r="J1"/>
    </row>
    <row r="2" spans="1:14" ht="20.25">
      <c r="A2" s="204" t="s">
        <v>14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27.75">
      <c r="A3" s="205" t="s">
        <v>17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3:10" ht="12.75">
      <c r="C4"/>
      <c r="D4"/>
      <c r="E4"/>
      <c r="F4"/>
      <c r="G4"/>
      <c r="H4"/>
      <c r="I4"/>
      <c r="J4"/>
    </row>
    <row r="5" spans="1:14" ht="15.75">
      <c r="A5" s="206" t="s">
        <v>18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3:10" ht="12.75">
      <c r="C6"/>
      <c r="D6"/>
      <c r="E6"/>
      <c r="F6"/>
      <c r="G6"/>
      <c r="H6"/>
      <c r="I6"/>
      <c r="J6"/>
    </row>
    <row r="7" spans="1:14" ht="16.5">
      <c r="A7" s="207" t="s">
        <v>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4" ht="18">
      <c r="A8" s="200" t="s">
        <v>13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9:12" ht="12.75">
      <c r="I9"/>
      <c r="J9"/>
      <c r="K9"/>
      <c r="L9"/>
    </row>
    <row r="10" spans="1:14" ht="18">
      <c r="A10" s="202" t="s">
        <v>57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9:12" ht="12.75">
      <c r="I11"/>
      <c r="J11"/>
      <c r="K11"/>
      <c r="L11"/>
    </row>
    <row r="12" spans="4:10" ht="15">
      <c r="D12" s="4" t="s">
        <v>10</v>
      </c>
      <c r="F12" s="3">
        <v>6</v>
      </c>
      <c r="I12" s="18" t="s">
        <v>19</v>
      </c>
      <c r="J12" s="3"/>
    </row>
    <row r="13" ht="13.5" thickBot="1"/>
    <row r="14" spans="1:14" ht="15" customHeight="1" thickBot="1">
      <c r="A14" s="34" t="s">
        <v>2</v>
      </c>
      <c r="B14" s="30" t="s">
        <v>16</v>
      </c>
      <c r="C14" s="36" t="s">
        <v>3</v>
      </c>
      <c r="D14" s="14" t="s">
        <v>4</v>
      </c>
      <c r="E14" s="14" t="s">
        <v>5</v>
      </c>
      <c r="F14" s="14" t="s">
        <v>6</v>
      </c>
      <c r="G14" s="14" t="s">
        <v>7</v>
      </c>
      <c r="H14" s="16" t="s">
        <v>8</v>
      </c>
      <c r="I14" s="30" t="s">
        <v>0</v>
      </c>
      <c r="J14" s="30" t="s">
        <v>1</v>
      </c>
      <c r="K14" s="45" t="s">
        <v>12</v>
      </c>
      <c r="L14" s="55" t="s">
        <v>11</v>
      </c>
      <c r="M14" s="52"/>
      <c r="N14" s="25"/>
    </row>
    <row r="15" spans="1:14" ht="15" customHeight="1">
      <c r="A15" s="123">
        <v>1</v>
      </c>
      <c r="B15" s="77" t="s">
        <v>44</v>
      </c>
      <c r="C15" s="78">
        <v>267</v>
      </c>
      <c r="D15" s="79">
        <v>203</v>
      </c>
      <c r="E15" s="80">
        <v>237</v>
      </c>
      <c r="F15" s="81">
        <v>201</v>
      </c>
      <c r="G15" s="82">
        <v>249</v>
      </c>
      <c r="H15" s="83">
        <v>247</v>
      </c>
      <c r="I15" s="84">
        <f aca="true" t="shared" si="0" ref="I15:I45">SUM(C15:H15)</f>
        <v>1404</v>
      </c>
      <c r="J15" s="85">
        <f aca="true" t="shared" si="1" ref="J15:J45">(I15)/$F$12</f>
        <v>234</v>
      </c>
      <c r="K15" s="86"/>
      <c r="L15" s="128">
        <f aca="true" t="shared" si="2" ref="L15:L45">SUM(I15,K15*$F$12)</f>
        <v>1404</v>
      </c>
      <c r="M15" s="125"/>
      <c r="N15" s="126"/>
    </row>
    <row r="16" spans="1:14" ht="15" customHeight="1">
      <c r="A16" s="57">
        <v>2</v>
      </c>
      <c r="B16" s="99" t="s">
        <v>29</v>
      </c>
      <c r="C16" s="100">
        <v>257</v>
      </c>
      <c r="D16" s="101">
        <v>279</v>
      </c>
      <c r="E16" s="102">
        <v>223</v>
      </c>
      <c r="F16" s="103">
        <v>193</v>
      </c>
      <c r="G16" s="103">
        <v>244</v>
      </c>
      <c r="H16" s="102">
        <v>205</v>
      </c>
      <c r="I16" s="104">
        <f t="shared" si="0"/>
        <v>1401</v>
      </c>
      <c r="J16" s="105">
        <f t="shared" si="1"/>
        <v>233.5</v>
      </c>
      <c r="K16" s="114"/>
      <c r="L16" s="92">
        <f t="shared" si="2"/>
        <v>1401</v>
      </c>
      <c r="M16" s="53">
        <f aca="true" t="shared" si="3" ref="M16:M45">SUM(L16,-L15)</f>
        <v>-3</v>
      </c>
      <c r="N16" s="21">
        <f>SUM(L16,-$L$15)</f>
        <v>-3</v>
      </c>
    </row>
    <row r="17" spans="1:14" ht="15" customHeight="1">
      <c r="A17" s="57">
        <v>3</v>
      </c>
      <c r="B17" s="118" t="s">
        <v>51</v>
      </c>
      <c r="C17" s="122">
        <v>280</v>
      </c>
      <c r="D17" s="119">
        <v>205</v>
      </c>
      <c r="E17" s="106">
        <v>229</v>
      </c>
      <c r="F17" s="119">
        <v>226</v>
      </c>
      <c r="G17" s="119">
        <v>223</v>
      </c>
      <c r="H17" s="120">
        <v>204</v>
      </c>
      <c r="I17" s="104">
        <f t="shared" si="0"/>
        <v>1367</v>
      </c>
      <c r="J17" s="105">
        <f t="shared" si="1"/>
        <v>227.83333333333334</v>
      </c>
      <c r="K17" s="106"/>
      <c r="L17" s="92">
        <f t="shared" si="2"/>
        <v>1367</v>
      </c>
      <c r="M17" s="53">
        <f t="shared" si="3"/>
        <v>-34</v>
      </c>
      <c r="N17" s="21">
        <f>SUM(L17,-$L$15)</f>
        <v>-37</v>
      </c>
    </row>
    <row r="18" spans="1:14" ht="15" customHeight="1" thickBot="1">
      <c r="A18" s="98">
        <v>4</v>
      </c>
      <c r="B18" s="150" t="s">
        <v>31</v>
      </c>
      <c r="C18" s="151">
        <v>199</v>
      </c>
      <c r="D18" s="152">
        <v>205</v>
      </c>
      <c r="E18" s="153">
        <v>198</v>
      </c>
      <c r="F18" s="154">
        <v>202</v>
      </c>
      <c r="G18" s="160">
        <v>257</v>
      </c>
      <c r="H18" s="153">
        <v>257</v>
      </c>
      <c r="I18" s="155">
        <f t="shared" si="0"/>
        <v>1318</v>
      </c>
      <c r="J18" s="156">
        <f t="shared" si="1"/>
        <v>219.66666666666666</v>
      </c>
      <c r="K18" s="161">
        <v>8</v>
      </c>
      <c r="L18" s="157">
        <f t="shared" si="2"/>
        <v>1366</v>
      </c>
      <c r="M18" s="54">
        <f t="shared" si="3"/>
        <v>-1</v>
      </c>
      <c r="N18" s="27">
        <f>SUM(L18,-$L$15)</f>
        <v>-38</v>
      </c>
    </row>
    <row r="19" spans="1:14" ht="15" customHeight="1">
      <c r="A19" s="123">
        <v>5</v>
      </c>
      <c r="B19" s="87" t="s">
        <v>36</v>
      </c>
      <c r="C19" s="88">
        <v>226</v>
      </c>
      <c r="D19" s="121">
        <v>214</v>
      </c>
      <c r="E19" s="89">
        <v>230</v>
      </c>
      <c r="F19" s="121">
        <v>215</v>
      </c>
      <c r="G19" s="121">
        <v>204</v>
      </c>
      <c r="H19" s="89">
        <v>200</v>
      </c>
      <c r="I19" s="90">
        <f t="shared" si="0"/>
        <v>1289</v>
      </c>
      <c r="J19" s="91">
        <f t="shared" si="1"/>
        <v>214.83333333333334</v>
      </c>
      <c r="K19" s="139">
        <v>8</v>
      </c>
      <c r="L19" s="124">
        <f t="shared" si="2"/>
        <v>1337</v>
      </c>
      <c r="M19" s="129">
        <f t="shared" si="3"/>
        <v>-29</v>
      </c>
      <c r="N19" s="130">
        <f>SUM(L19,-$L$15)</f>
        <v>-67</v>
      </c>
    </row>
    <row r="20" spans="1:14" ht="15" customHeight="1">
      <c r="A20" s="57">
        <v>6</v>
      </c>
      <c r="B20" s="38" t="s">
        <v>48</v>
      </c>
      <c r="C20" s="12">
        <v>212</v>
      </c>
      <c r="D20" s="8">
        <v>188</v>
      </c>
      <c r="E20" s="9">
        <v>224</v>
      </c>
      <c r="F20" s="8">
        <v>225</v>
      </c>
      <c r="G20" s="8">
        <v>243</v>
      </c>
      <c r="H20" s="9">
        <v>190</v>
      </c>
      <c r="I20" s="43">
        <f t="shared" si="0"/>
        <v>1282</v>
      </c>
      <c r="J20" s="47">
        <f t="shared" si="1"/>
        <v>213.66666666666666</v>
      </c>
      <c r="K20" s="49">
        <v>8</v>
      </c>
      <c r="L20" s="63">
        <f t="shared" si="2"/>
        <v>1330</v>
      </c>
      <c r="M20" s="53">
        <f t="shared" si="3"/>
        <v>-7</v>
      </c>
      <c r="N20" s="21">
        <f aca="true" t="shared" si="4" ref="N20:N45">SUM(L20,-$L$15)</f>
        <v>-74</v>
      </c>
    </row>
    <row r="21" spans="1:14" ht="15" customHeight="1">
      <c r="A21" s="57">
        <v>7</v>
      </c>
      <c r="B21" s="131" t="s">
        <v>59</v>
      </c>
      <c r="C21" s="132">
        <v>198</v>
      </c>
      <c r="D21" s="133">
        <v>247</v>
      </c>
      <c r="E21" s="134">
        <v>235</v>
      </c>
      <c r="F21" s="140">
        <v>191</v>
      </c>
      <c r="G21" s="141">
        <v>225</v>
      </c>
      <c r="H21" s="142">
        <v>231</v>
      </c>
      <c r="I21" s="135">
        <f t="shared" si="0"/>
        <v>1327</v>
      </c>
      <c r="J21" s="136">
        <f t="shared" si="1"/>
        <v>221.16666666666666</v>
      </c>
      <c r="K21" s="137"/>
      <c r="L21" s="92">
        <f t="shared" si="2"/>
        <v>1327</v>
      </c>
      <c r="M21" s="53">
        <f t="shared" si="3"/>
        <v>-3</v>
      </c>
      <c r="N21" s="21">
        <f t="shared" si="4"/>
        <v>-77</v>
      </c>
    </row>
    <row r="22" spans="1:14" ht="15" customHeight="1" thickBot="1">
      <c r="A22" s="98">
        <v>8</v>
      </c>
      <c r="B22" s="40" t="s">
        <v>34</v>
      </c>
      <c r="C22" s="58">
        <v>203</v>
      </c>
      <c r="D22" s="26">
        <v>209</v>
      </c>
      <c r="E22" s="59">
        <v>208</v>
      </c>
      <c r="F22" s="26">
        <v>231</v>
      </c>
      <c r="G22" s="26">
        <v>214</v>
      </c>
      <c r="H22" s="59">
        <v>252</v>
      </c>
      <c r="I22" s="60">
        <f t="shared" si="0"/>
        <v>1317</v>
      </c>
      <c r="J22" s="61">
        <f t="shared" si="1"/>
        <v>219.5</v>
      </c>
      <c r="K22" s="51"/>
      <c r="L22" s="138">
        <f t="shared" si="2"/>
        <v>1317</v>
      </c>
      <c r="M22" s="54">
        <f t="shared" si="3"/>
        <v>-10</v>
      </c>
      <c r="N22" s="27">
        <f t="shared" si="4"/>
        <v>-87</v>
      </c>
    </row>
    <row r="23" spans="1:14" ht="15" customHeight="1">
      <c r="A23" s="123">
        <v>9</v>
      </c>
      <c r="B23" s="77" t="s">
        <v>42</v>
      </c>
      <c r="C23" s="158">
        <v>216</v>
      </c>
      <c r="D23" s="79">
        <v>234</v>
      </c>
      <c r="E23" s="158">
        <v>187</v>
      </c>
      <c r="F23" s="79">
        <v>187</v>
      </c>
      <c r="G23" s="79">
        <v>240</v>
      </c>
      <c r="H23" s="80">
        <v>237</v>
      </c>
      <c r="I23" s="84">
        <f t="shared" si="0"/>
        <v>1301</v>
      </c>
      <c r="J23" s="85">
        <f t="shared" si="1"/>
        <v>216.83333333333334</v>
      </c>
      <c r="K23" s="127"/>
      <c r="L23" s="128">
        <f t="shared" si="2"/>
        <v>1301</v>
      </c>
      <c r="M23" s="129">
        <f t="shared" si="3"/>
        <v>-16</v>
      </c>
      <c r="N23" s="130">
        <f>SUM(L23,-$L$15)</f>
        <v>-103</v>
      </c>
    </row>
    <row r="24" spans="1:14" ht="15" customHeight="1">
      <c r="A24" s="57">
        <v>10</v>
      </c>
      <c r="B24" s="38" t="s">
        <v>56</v>
      </c>
      <c r="C24" s="32">
        <v>196</v>
      </c>
      <c r="D24" s="2">
        <v>206</v>
      </c>
      <c r="E24" s="2">
        <v>212</v>
      </c>
      <c r="F24" s="2">
        <v>212</v>
      </c>
      <c r="G24" s="2">
        <v>203</v>
      </c>
      <c r="H24" s="7">
        <v>206</v>
      </c>
      <c r="I24" s="43">
        <f t="shared" si="0"/>
        <v>1235</v>
      </c>
      <c r="J24" s="47">
        <f t="shared" si="1"/>
        <v>205.83333333333334</v>
      </c>
      <c r="K24" s="50">
        <v>8</v>
      </c>
      <c r="L24" s="107">
        <f t="shared" si="2"/>
        <v>1283</v>
      </c>
      <c r="M24" s="53">
        <f t="shared" si="3"/>
        <v>-18</v>
      </c>
      <c r="N24" s="21">
        <f t="shared" si="4"/>
        <v>-121</v>
      </c>
    </row>
    <row r="25" spans="1:14" ht="15" customHeight="1">
      <c r="A25" s="56">
        <v>11</v>
      </c>
      <c r="B25" s="108" t="s">
        <v>38</v>
      </c>
      <c r="C25" s="109">
        <v>193</v>
      </c>
      <c r="D25" s="76">
        <v>214</v>
      </c>
      <c r="E25" s="110">
        <v>224</v>
      </c>
      <c r="F25" s="76">
        <v>196</v>
      </c>
      <c r="G25" s="116">
        <v>236</v>
      </c>
      <c r="H25" s="117">
        <v>199</v>
      </c>
      <c r="I25" s="111">
        <f t="shared" si="0"/>
        <v>1262</v>
      </c>
      <c r="J25" s="112">
        <f t="shared" si="1"/>
        <v>210.33333333333334</v>
      </c>
      <c r="K25" s="113"/>
      <c r="L25" s="63">
        <f t="shared" si="2"/>
        <v>1262</v>
      </c>
      <c r="M25" s="53">
        <f t="shared" si="3"/>
        <v>-21</v>
      </c>
      <c r="N25" s="115">
        <f t="shared" si="4"/>
        <v>-142</v>
      </c>
    </row>
    <row r="26" spans="1:14" ht="15" customHeight="1">
      <c r="A26" s="57">
        <v>12</v>
      </c>
      <c r="B26" s="38" t="s">
        <v>39</v>
      </c>
      <c r="C26" s="31">
        <v>200</v>
      </c>
      <c r="D26" s="10">
        <v>212</v>
      </c>
      <c r="E26" s="11">
        <v>208</v>
      </c>
      <c r="F26" s="10">
        <v>192</v>
      </c>
      <c r="G26" s="8">
        <v>198</v>
      </c>
      <c r="H26" s="9">
        <v>244</v>
      </c>
      <c r="I26" s="43">
        <f t="shared" si="0"/>
        <v>1254</v>
      </c>
      <c r="J26" s="47">
        <f t="shared" si="1"/>
        <v>209</v>
      </c>
      <c r="K26" s="49"/>
      <c r="L26" s="107">
        <f t="shared" si="2"/>
        <v>1254</v>
      </c>
      <c r="M26" s="53">
        <f t="shared" si="3"/>
        <v>-8</v>
      </c>
      <c r="N26" s="21">
        <f t="shared" si="4"/>
        <v>-150</v>
      </c>
    </row>
    <row r="27" spans="1:14" ht="15" customHeight="1" thickBot="1">
      <c r="A27" s="143">
        <v>13</v>
      </c>
      <c r="B27" s="144" t="s">
        <v>45</v>
      </c>
      <c r="C27" s="159">
        <v>209</v>
      </c>
      <c r="D27" s="93">
        <v>190</v>
      </c>
      <c r="E27" s="94">
        <v>214</v>
      </c>
      <c r="F27" s="93">
        <v>223</v>
      </c>
      <c r="G27" s="93">
        <v>213</v>
      </c>
      <c r="H27" s="94">
        <v>193</v>
      </c>
      <c r="I27" s="145">
        <f t="shared" si="0"/>
        <v>1242</v>
      </c>
      <c r="J27" s="146">
        <f t="shared" si="1"/>
        <v>207</v>
      </c>
      <c r="K27" s="147"/>
      <c r="L27" s="138">
        <f t="shared" si="2"/>
        <v>1242</v>
      </c>
      <c r="M27" s="148">
        <f t="shared" si="3"/>
        <v>-12</v>
      </c>
      <c r="N27" s="149">
        <f t="shared" si="4"/>
        <v>-162</v>
      </c>
    </row>
    <row r="28" spans="1:14" ht="15" customHeight="1">
      <c r="A28" s="123">
        <v>14</v>
      </c>
      <c r="B28" s="77" t="s">
        <v>52</v>
      </c>
      <c r="C28" s="78">
        <v>197</v>
      </c>
      <c r="D28" s="79">
        <v>202</v>
      </c>
      <c r="E28" s="79">
        <v>235</v>
      </c>
      <c r="F28" s="79">
        <v>196</v>
      </c>
      <c r="G28" s="79">
        <v>194</v>
      </c>
      <c r="H28" s="80">
        <v>203</v>
      </c>
      <c r="I28" s="84">
        <f t="shared" si="0"/>
        <v>1227</v>
      </c>
      <c r="J28" s="85">
        <f t="shared" si="1"/>
        <v>204.5</v>
      </c>
      <c r="K28" s="86"/>
      <c r="L28" s="128">
        <f t="shared" si="2"/>
        <v>1227</v>
      </c>
      <c r="M28" s="129">
        <f t="shared" si="3"/>
        <v>-15</v>
      </c>
      <c r="N28" s="130">
        <f t="shared" si="4"/>
        <v>-177</v>
      </c>
    </row>
    <row r="29" spans="1:14" ht="15" customHeight="1">
      <c r="A29" s="57">
        <v>15</v>
      </c>
      <c r="B29" s="38" t="s">
        <v>40</v>
      </c>
      <c r="C29" s="31">
        <v>225</v>
      </c>
      <c r="D29" s="10">
        <v>228</v>
      </c>
      <c r="E29" s="10">
        <v>208</v>
      </c>
      <c r="F29" s="10">
        <v>190</v>
      </c>
      <c r="G29" s="8">
        <v>186</v>
      </c>
      <c r="H29" s="9">
        <v>190</v>
      </c>
      <c r="I29" s="43">
        <f t="shared" si="0"/>
        <v>1227</v>
      </c>
      <c r="J29" s="47">
        <f t="shared" si="1"/>
        <v>204.5</v>
      </c>
      <c r="K29" s="49"/>
      <c r="L29" s="107">
        <f t="shared" si="2"/>
        <v>1227</v>
      </c>
      <c r="M29" s="53">
        <f t="shared" si="3"/>
        <v>0</v>
      </c>
      <c r="N29" s="21">
        <f t="shared" si="4"/>
        <v>-177</v>
      </c>
    </row>
    <row r="30" spans="1:14" ht="15" customHeight="1">
      <c r="A30" s="57">
        <v>16</v>
      </c>
      <c r="B30" s="37" t="s">
        <v>55</v>
      </c>
      <c r="C30" s="95">
        <v>176</v>
      </c>
      <c r="D30" s="15">
        <v>206</v>
      </c>
      <c r="E30" s="96">
        <v>191</v>
      </c>
      <c r="F30" s="97">
        <v>182</v>
      </c>
      <c r="G30" s="24">
        <v>193</v>
      </c>
      <c r="H30" s="41">
        <v>186</v>
      </c>
      <c r="I30" s="43">
        <f t="shared" si="0"/>
        <v>1134</v>
      </c>
      <c r="J30" s="47">
        <f t="shared" si="1"/>
        <v>189</v>
      </c>
      <c r="K30" s="62">
        <v>12</v>
      </c>
      <c r="L30" s="107">
        <f t="shared" si="2"/>
        <v>1206</v>
      </c>
      <c r="M30" s="53">
        <f t="shared" si="3"/>
        <v>-21</v>
      </c>
      <c r="N30" s="21">
        <f t="shared" si="4"/>
        <v>-198</v>
      </c>
    </row>
    <row r="31" spans="1:14" ht="15" customHeight="1">
      <c r="A31" s="57">
        <v>17</v>
      </c>
      <c r="B31" s="38" t="s">
        <v>30</v>
      </c>
      <c r="C31" s="31">
        <v>186</v>
      </c>
      <c r="D31" s="10">
        <v>213</v>
      </c>
      <c r="E31" s="11">
        <v>234</v>
      </c>
      <c r="F31" s="10">
        <v>192</v>
      </c>
      <c r="G31" s="8">
        <v>180</v>
      </c>
      <c r="H31" s="9">
        <v>198</v>
      </c>
      <c r="I31" s="43">
        <f t="shared" si="0"/>
        <v>1203</v>
      </c>
      <c r="J31" s="47">
        <f t="shared" si="1"/>
        <v>200.5</v>
      </c>
      <c r="K31" s="49"/>
      <c r="L31" s="107">
        <f t="shared" si="2"/>
        <v>1203</v>
      </c>
      <c r="M31" s="53">
        <f t="shared" si="3"/>
        <v>-3</v>
      </c>
      <c r="N31" s="21">
        <f t="shared" si="4"/>
        <v>-201</v>
      </c>
    </row>
    <row r="32" spans="1:14" ht="15" customHeight="1">
      <c r="A32" s="57">
        <v>18</v>
      </c>
      <c r="B32" s="38" t="s">
        <v>43</v>
      </c>
      <c r="C32" s="31">
        <v>225</v>
      </c>
      <c r="D32" s="8">
        <v>175</v>
      </c>
      <c r="E32" s="11">
        <v>190</v>
      </c>
      <c r="F32" s="10">
        <v>188</v>
      </c>
      <c r="G32" s="8">
        <v>189</v>
      </c>
      <c r="H32" s="9">
        <v>231</v>
      </c>
      <c r="I32" s="43">
        <f t="shared" si="0"/>
        <v>1198</v>
      </c>
      <c r="J32" s="47">
        <f t="shared" si="1"/>
        <v>199.66666666666666</v>
      </c>
      <c r="K32" s="49"/>
      <c r="L32" s="107">
        <f t="shared" si="2"/>
        <v>1198</v>
      </c>
      <c r="M32" s="53">
        <f t="shared" si="3"/>
        <v>-5</v>
      </c>
      <c r="N32" s="21">
        <f t="shared" si="4"/>
        <v>-206</v>
      </c>
    </row>
    <row r="33" spans="1:14" ht="15" customHeight="1">
      <c r="A33" s="57">
        <v>19</v>
      </c>
      <c r="B33" s="38" t="s">
        <v>35</v>
      </c>
      <c r="C33" s="31">
        <v>171</v>
      </c>
      <c r="D33" s="10">
        <v>235</v>
      </c>
      <c r="E33" s="11">
        <v>240</v>
      </c>
      <c r="F33" s="10">
        <v>181</v>
      </c>
      <c r="G33" s="8">
        <v>189</v>
      </c>
      <c r="H33" s="9">
        <v>170</v>
      </c>
      <c r="I33" s="43">
        <f t="shared" si="0"/>
        <v>1186</v>
      </c>
      <c r="J33" s="47">
        <f t="shared" si="1"/>
        <v>197.66666666666666</v>
      </c>
      <c r="K33" s="49"/>
      <c r="L33" s="107">
        <f t="shared" si="2"/>
        <v>1186</v>
      </c>
      <c r="M33" s="53">
        <f t="shared" si="3"/>
        <v>-12</v>
      </c>
      <c r="N33" s="21">
        <f t="shared" si="4"/>
        <v>-218</v>
      </c>
    </row>
    <row r="34" spans="1:14" ht="15" customHeight="1">
      <c r="A34" s="57">
        <v>20</v>
      </c>
      <c r="B34" s="38" t="s">
        <v>60</v>
      </c>
      <c r="C34" s="31">
        <v>200</v>
      </c>
      <c r="D34" s="8">
        <v>190</v>
      </c>
      <c r="E34" s="11">
        <v>180</v>
      </c>
      <c r="F34" s="10">
        <v>205</v>
      </c>
      <c r="G34" s="8">
        <v>170</v>
      </c>
      <c r="H34" s="9">
        <v>173</v>
      </c>
      <c r="I34" s="43">
        <f t="shared" si="0"/>
        <v>1118</v>
      </c>
      <c r="J34" s="47">
        <f t="shared" si="1"/>
        <v>186.33333333333334</v>
      </c>
      <c r="K34" s="49">
        <v>8</v>
      </c>
      <c r="L34" s="107">
        <f t="shared" si="2"/>
        <v>1166</v>
      </c>
      <c r="M34" s="53">
        <f t="shared" si="3"/>
        <v>-20</v>
      </c>
      <c r="N34" s="21">
        <f t="shared" si="4"/>
        <v>-238</v>
      </c>
    </row>
    <row r="35" spans="1:14" ht="15" customHeight="1">
      <c r="A35" s="57">
        <v>21</v>
      </c>
      <c r="B35" s="38" t="s">
        <v>37</v>
      </c>
      <c r="C35" s="31">
        <v>167</v>
      </c>
      <c r="D35" s="10">
        <v>191</v>
      </c>
      <c r="E35" s="10">
        <v>171</v>
      </c>
      <c r="F35" s="10">
        <v>180</v>
      </c>
      <c r="G35" s="8">
        <v>201</v>
      </c>
      <c r="H35" s="9">
        <v>144</v>
      </c>
      <c r="I35" s="43">
        <f t="shared" si="0"/>
        <v>1054</v>
      </c>
      <c r="J35" s="47">
        <f t="shared" si="1"/>
        <v>175.66666666666666</v>
      </c>
      <c r="K35" s="49"/>
      <c r="L35" s="107">
        <f t="shared" si="2"/>
        <v>1054</v>
      </c>
      <c r="M35" s="53">
        <f t="shared" si="3"/>
        <v>-112</v>
      </c>
      <c r="N35" s="21">
        <f t="shared" si="4"/>
        <v>-350</v>
      </c>
    </row>
    <row r="36" spans="1:14" ht="15" customHeight="1">
      <c r="A36" s="57">
        <v>22</v>
      </c>
      <c r="B36" s="39" t="s">
        <v>53</v>
      </c>
      <c r="C36" s="32">
        <v>172</v>
      </c>
      <c r="D36" s="2">
        <v>179</v>
      </c>
      <c r="E36" s="2">
        <v>177</v>
      </c>
      <c r="F36" s="2">
        <v>190</v>
      </c>
      <c r="G36" s="5">
        <v>189</v>
      </c>
      <c r="H36" s="20">
        <v>146</v>
      </c>
      <c r="I36" s="44">
        <f t="shared" si="0"/>
        <v>1053</v>
      </c>
      <c r="J36" s="48">
        <f t="shared" si="1"/>
        <v>175.5</v>
      </c>
      <c r="K36" s="33"/>
      <c r="L36" s="107">
        <f t="shared" si="2"/>
        <v>1053</v>
      </c>
      <c r="M36" s="53">
        <f t="shared" si="3"/>
        <v>-1</v>
      </c>
      <c r="N36" s="21">
        <f t="shared" si="4"/>
        <v>-351</v>
      </c>
    </row>
    <row r="37" spans="1:14" ht="15" customHeight="1">
      <c r="A37" s="57">
        <v>23</v>
      </c>
      <c r="B37" s="38" t="s">
        <v>58</v>
      </c>
      <c r="C37" s="31">
        <v>140</v>
      </c>
      <c r="D37" s="10">
        <v>186</v>
      </c>
      <c r="E37" s="10">
        <v>152</v>
      </c>
      <c r="F37" s="10">
        <v>150</v>
      </c>
      <c r="G37" s="8">
        <v>199</v>
      </c>
      <c r="H37" s="9">
        <v>165</v>
      </c>
      <c r="I37" s="43">
        <f t="shared" si="0"/>
        <v>992</v>
      </c>
      <c r="J37" s="47">
        <f t="shared" si="1"/>
        <v>165.33333333333334</v>
      </c>
      <c r="K37" s="49">
        <v>8</v>
      </c>
      <c r="L37" s="107">
        <f t="shared" si="2"/>
        <v>1040</v>
      </c>
      <c r="M37" s="53">
        <f t="shared" si="3"/>
        <v>-13</v>
      </c>
      <c r="N37" s="21">
        <f t="shared" si="4"/>
        <v>-364</v>
      </c>
    </row>
    <row r="38" spans="1:14" ht="15" customHeight="1">
      <c r="A38" s="57">
        <v>24</v>
      </c>
      <c r="B38" s="37" t="s">
        <v>54</v>
      </c>
      <c r="C38" s="28">
        <v>172</v>
      </c>
      <c r="D38" s="13">
        <v>180</v>
      </c>
      <c r="E38" s="22">
        <v>181</v>
      </c>
      <c r="F38" s="23">
        <v>159</v>
      </c>
      <c r="G38" s="24">
        <v>168</v>
      </c>
      <c r="H38" s="41">
        <v>156</v>
      </c>
      <c r="I38" s="42">
        <f t="shared" si="0"/>
        <v>1016</v>
      </c>
      <c r="J38" s="46">
        <f t="shared" si="1"/>
        <v>169.33333333333334</v>
      </c>
      <c r="K38" s="62"/>
      <c r="L38" s="107">
        <f t="shared" si="2"/>
        <v>1016</v>
      </c>
      <c r="M38" s="53">
        <f t="shared" si="3"/>
        <v>-24</v>
      </c>
      <c r="N38" s="21">
        <f t="shared" si="4"/>
        <v>-388</v>
      </c>
    </row>
    <row r="39" spans="1:14" ht="15" customHeight="1">
      <c r="A39" s="57">
        <v>25</v>
      </c>
      <c r="B39" s="38" t="s">
        <v>32</v>
      </c>
      <c r="C39" s="12">
        <v>150</v>
      </c>
      <c r="D39" s="6">
        <v>156</v>
      </c>
      <c r="E39" s="9">
        <v>142</v>
      </c>
      <c r="F39" s="8">
        <v>214</v>
      </c>
      <c r="G39" s="8">
        <v>146</v>
      </c>
      <c r="H39" s="9">
        <v>154</v>
      </c>
      <c r="I39" s="43">
        <f t="shared" si="0"/>
        <v>962</v>
      </c>
      <c r="J39" s="47">
        <f t="shared" si="1"/>
        <v>160.33333333333334</v>
      </c>
      <c r="K39" s="49">
        <v>8</v>
      </c>
      <c r="L39" s="107">
        <f t="shared" si="2"/>
        <v>1010</v>
      </c>
      <c r="M39" s="53">
        <f t="shared" si="3"/>
        <v>-6</v>
      </c>
      <c r="N39" s="21">
        <f t="shared" si="4"/>
        <v>-394</v>
      </c>
    </row>
    <row r="40" spans="1:14" ht="15" customHeight="1">
      <c r="A40" s="57">
        <v>26</v>
      </c>
      <c r="B40" s="39" t="s">
        <v>49</v>
      </c>
      <c r="C40" s="33">
        <v>149</v>
      </c>
      <c r="D40" s="2">
        <v>157</v>
      </c>
      <c r="E40" s="33">
        <v>158</v>
      </c>
      <c r="F40" s="2">
        <v>190</v>
      </c>
      <c r="G40" s="5">
        <v>199</v>
      </c>
      <c r="H40" s="20">
        <v>154</v>
      </c>
      <c r="I40" s="43">
        <f t="shared" si="0"/>
        <v>1007</v>
      </c>
      <c r="J40" s="47">
        <f t="shared" si="1"/>
        <v>167.83333333333334</v>
      </c>
      <c r="K40" s="33"/>
      <c r="L40" s="107">
        <f t="shared" si="2"/>
        <v>1007</v>
      </c>
      <c r="M40" s="53">
        <f t="shared" si="3"/>
        <v>-3</v>
      </c>
      <c r="N40" s="21">
        <f t="shared" si="4"/>
        <v>-397</v>
      </c>
    </row>
    <row r="41" spans="1:14" ht="15" customHeight="1">
      <c r="A41" s="57">
        <v>27</v>
      </c>
      <c r="B41" s="38" t="s">
        <v>41</v>
      </c>
      <c r="C41" s="31">
        <v>195</v>
      </c>
      <c r="D41" s="8">
        <v>144</v>
      </c>
      <c r="E41" s="11">
        <v>157</v>
      </c>
      <c r="F41" s="10">
        <v>223</v>
      </c>
      <c r="G41" s="8">
        <v>163</v>
      </c>
      <c r="H41" s="9">
        <v>111</v>
      </c>
      <c r="I41" s="43">
        <f t="shared" si="0"/>
        <v>993</v>
      </c>
      <c r="J41" s="47">
        <f t="shared" si="1"/>
        <v>165.5</v>
      </c>
      <c r="K41" s="49"/>
      <c r="L41" s="107">
        <f t="shared" si="2"/>
        <v>993</v>
      </c>
      <c r="M41" s="53">
        <f t="shared" si="3"/>
        <v>-14</v>
      </c>
      <c r="N41" s="21">
        <f t="shared" si="4"/>
        <v>-411</v>
      </c>
    </row>
    <row r="42" spans="1:14" ht="15" customHeight="1">
      <c r="A42" s="57">
        <v>28</v>
      </c>
      <c r="B42" s="38" t="s">
        <v>46</v>
      </c>
      <c r="C42" s="12">
        <v>173</v>
      </c>
      <c r="D42" s="8">
        <v>182</v>
      </c>
      <c r="E42" s="9">
        <v>145</v>
      </c>
      <c r="F42" s="8">
        <v>137</v>
      </c>
      <c r="G42" s="8">
        <v>150</v>
      </c>
      <c r="H42" s="9">
        <v>196</v>
      </c>
      <c r="I42" s="43">
        <f t="shared" si="0"/>
        <v>983</v>
      </c>
      <c r="J42" s="47">
        <f t="shared" si="1"/>
        <v>163.83333333333334</v>
      </c>
      <c r="K42" s="50"/>
      <c r="L42" s="107">
        <f t="shared" si="2"/>
        <v>983</v>
      </c>
      <c r="M42" s="53">
        <f t="shared" si="3"/>
        <v>-10</v>
      </c>
      <c r="N42" s="21">
        <f t="shared" si="4"/>
        <v>-421</v>
      </c>
    </row>
    <row r="43" spans="1:14" ht="15" customHeight="1">
      <c r="A43" s="57">
        <v>29</v>
      </c>
      <c r="B43" s="38" t="s">
        <v>47</v>
      </c>
      <c r="C43" s="31">
        <v>171</v>
      </c>
      <c r="D43" s="10">
        <v>191</v>
      </c>
      <c r="E43" s="10">
        <v>166</v>
      </c>
      <c r="F43" s="15">
        <v>142</v>
      </c>
      <c r="G43" s="13">
        <v>141</v>
      </c>
      <c r="H43" s="22">
        <v>126</v>
      </c>
      <c r="I43" s="43">
        <f t="shared" si="0"/>
        <v>937</v>
      </c>
      <c r="J43" s="47">
        <f t="shared" si="1"/>
        <v>156.16666666666666</v>
      </c>
      <c r="K43" s="49"/>
      <c r="L43" s="107">
        <f t="shared" si="2"/>
        <v>937</v>
      </c>
      <c r="M43" s="53">
        <f t="shared" si="3"/>
        <v>-46</v>
      </c>
      <c r="N43" s="21">
        <f t="shared" si="4"/>
        <v>-467</v>
      </c>
    </row>
    <row r="44" spans="1:14" ht="15" customHeight="1">
      <c r="A44" s="57">
        <v>30</v>
      </c>
      <c r="B44" s="38" t="s">
        <v>50</v>
      </c>
      <c r="C44" s="31">
        <v>166</v>
      </c>
      <c r="D44" s="10">
        <v>141</v>
      </c>
      <c r="E44" s="10">
        <v>154</v>
      </c>
      <c r="F44" s="10">
        <v>147</v>
      </c>
      <c r="G44" s="8">
        <v>148</v>
      </c>
      <c r="H44" s="9">
        <v>171</v>
      </c>
      <c r="I44" s="43">
        <f t="shared" si="0"/>
        <v>927</v>
      </c>
      <c r="J44" s="47">
        <f t="shared" si="1"/>
        <v>154.5</v>
      </c>
      <c r="K44" s="49"/>
      <c r="L44" s="107">
        <f t="shared" si="2"/>
        <v>927</v>
      </c>
      <c r="M44" s="53">
        <f t="shared" si="3"/>
        <v>-10</v>
      </c>
      <c r="N44" s="21">
        <f t="shared" si="4"/>
        <v>-477</v>
      </c>
    </row>
    <row r="45" spans="1:14" ht="15" customHeight="1" thickBot="1">
      <c r="A45" s="98">
        <v>31</v>
      </c>
      <c r="B45" s="40" t="s">
        <v>33</v>
      </c>
      <c r="C45" s="58">
        <v>150</v>
      </c>
      <c r="D45" s="26">
        <v>164</v>
      </c>
      <c r="E45" s="26">
        <v>136</v>
      </c>
      <c r="F45" s="26">
        <v>158</v>
      </c>
      <c r="G45" s="26">
        <v>138</v>
      </c>
      <c r="H45" s="59">
        <v>170</v>
      </c>
      <c r="I45" s="60">
        <f t="shared" si="0"/>
        <v>916</v>
      </c>
      <c r="J45" s="61">
        <f t="shared" si="1"/>
        <v>152.66666666666666</v>
      </c>
      <c r="K45" s="75"/>
      <c r="L45" s="64">
        <f t="shared" si="2"/>
        <v>916</v>
      </c>
      <c r="M45" s="54">
        <f t="shared" si="3"/>
        <v>-11</v>
      </c>
      <c r="N45" s="27">
        <f t="shared" si="4"/>
        <v>-488</v>
      </c>
    </row>
    <row r="46" spans="1:13" ht="1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6">
    <mergeCell ref="A2:N2"/>
    <mergeCell ref="A3:N3"/>
    <mergeCell ref="A5:N5"/>
    <mergeCell ref="A7:N7"/>
    <mergeCell ref="A8:N8"/>
    <mergeCell ref="A10:N10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9"/>
      <c r="B1" s="29"/>
      <c r="C1" s="29"/>
      <c r="D1" s="29" t="s">
        <v>14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7.75">
      <c r="A2" s="35"/>
      <c r="B2" s="35"/>
      <c r="C2" s="35"/>
      <c r="D2" s="35" t="s">
        <v>17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18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AA8" s="17"/>
    </row>
    <row r="9" spans="1:27" ht="15.75">
      <c r="A9" s="19"/>
      <c r="B9" s="19"/>
      <c r="C9" s="19"/>
      <c r="D9" s="19" t="s">
        <v>20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26" ht="37.5" customHeight="1" thickBot="1">
      <c r="A11" s="67" t="s">
        <v>21</v>
      </c>
      <c r="B11" s="67" t="s">
        <v>22</v>
      </c>
      <c r="C11" s="68" t="s">
        <v>23</v>
      </c>
      <c r="D11" s="69" t="s">
        <v>3</v>
      </c>
      <c r="E11" s="70" t="s">
        <v>4</v>
      </c>
      <c r="F11" s="68" t="s">
        <v>24</v>
      </c>
      <c r="G11" s="71" t="s">
        <v>1</v>
      </c>
      <c r="H11" s="72" t="s">
        <v>25</v>
      </c>
      <c r="I11" s="73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62">
        <v>9</v>
      </c>
      <c r="B12" s="196" t="s">
        <v>52</v>
      </c>
      <c r="C12" s="197"/>
      <c r="D12" s="165">
        <v>204</v>
      </c>
      <c r="E12" s="166">
        <v>235</v>
      </c>
      <c r="F12" s="167">
        <f aca="true" t="shared" si="0" ref="F12:F19">SUM(D12:E12)</f>
        <v>439</v>
      </c>
      <c r="G12" s="168">
        <f aca="true" t="shared" si="1" ref="G12:G19">PRODUCT(F12,0.5)</f>
        <v>219.5</v>
      </c>
      <c r="H12" s="169">
        <f aca="true" t="shared" si="2" ref="H12:H19">SUM(F12,C12*2)</f>
        <v>439</v>
      </c>
      <c r="I12" s="17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71">
        <v>10</v>
      </c>
      <c r="B13" s="172" t="s">
        <v>45</v>
      </c>
      <c r="C13" s="173"/>
      <c r="D13" s="174">
        <v>192</v>
      </c>
      <c r="E13" s="175">
        <v>225</v>
      </c>
      <c r="F13" s="176">
        <f t="shared" si="0"/>
        <v>417</v>
      </c>
      <c r="G13" s="177">
        <f t="shared" si="1"/>
        <v>208.5</v>
      </c>
      <c r="H13" s="178">
        <f t="shared" si="2"/>
        <v>417</v>
      </c>
      <c r="I13" s="17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71">
        <v>11</v>
      </c>
      <c r="B14" s="172" t="s">
        <v>39</v>
      </c>
      <c r="C14" s="173"/>
      <c r="D14" s="174">
        <v>203</v>
      </c>
      <c r="E14" s="175">
        <v>206</v>
      </c>
      <c r="F14" s="176">
        <f t="shared" si="0"/>
        <v>409</v>
      </c>
      <c r="G14" s="177">
        <f t="shared" si="1"/>
        <v>204.5</v>
      </c>
      <c r="H14" s="178">
        <f t="shared" si="2"/>
        <v>409</v>
      </c>
      <c r="I14" s="17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171">
        <v>12</v>
      </c>
      <c r="B15" s="172" t="s">
        <v>42</v>
      </c>
      <c r="C15" s="173"/>
      <c r="D15" s="174">
        <v>190</v>
      </c>
      <c r="E15" s="175">
        <v>196</v>
      </c>
      <c r="F15" s="176">
        <f t="shared" si="0"/>
        <v>386</v>
      </c>
      <c r="G15" s="177">
        <f t="shared" si="1"/>
        <v>193</v>
      </c>
      <c r="H15" s="178">
        <f t="shared" si="2"/>
        <v>386</v>
      </c>
      <c r="I15" s="17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171">
        <v>13</v>
      </c>
      <c r="B16" s="172" t="s">
        <v>56</v>
      </c>
      <c r="C16" s="173">
        <v>8</v>
      </c>
      <c r="D16" s="174">
        <v>192</v>
      </c>
      <c r="E16" s="175">
        <v>175</v>
      </c>
      <c r="F16" s="176">
        <f t="shared" si="0"/>
        <v>367</v>
      </c>
      <c r="G16" s="177">
        <f t="shared" si="1"/>
        <v>183.5</v>
      </c>
      <c r="H16" s="178">
        <f t="shared" si="2"/>
        <v>383</v>
      </c>
      <c r="I16" s="180">
        <v>13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171">
        <v>14</v>
      </c>
      <c r="B17" s="172" t="s">
        <v>43</v>
      </c>
      <c r="C17" s="173"/>
      <c r="D17" s="181">
        <v>180</v>
      </c>
      <c r="E17" s="182">
        <v>203</v>
      </c>
      <c r="F17" s="176">
        <f t="shared" si="0"/>
        <v>383</v>
      </c>
      <c r="G17" s="177">
        <f t="shared" si="1"/>
        <v>191.5</v>
      </c>
      <c r="H17" s="178">
        <f t="shared" si="2"/>
        <v>383</v>
      </c>
      <c r="I17" s="180">
        <v>14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171">
        <v>15</v>
      </c>
      <c r="B18" s="172" t="s">
        <v>38</v>
      </c>
      <c r="C18" s="173"/>
      <c r="D18" s="174">
        <v>194</v>
      </c>
      <c r="E18" s="175">
        <v>129</v>
      </c>
      <c r="F18" s="176">
        <f t="shared" si="0"/>
        <v>323</v>
      </c>
      <c r="G18" s="177">
        <f t="shared" si="1"/>
        <v>161.5</v>
      </c>
      <c r="H18" s="178">
        <f t="shared" si="2"/>
        <v>323</v>
      </c>
      <c r="I18" s="185">
        <v>15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186">
        <v>16</v>
      </c>
      <c r="B19" s="187" t="s">
        <v>30</v>
      </c>
      <c r="C19" s="188"/>
      <c r="D19" s="189">
        <v>171</v>
      </c>
      <c r="E19" s="190">
        <v>149</v>
      </c>
      <c r="F19" s="191">
        <f t="shared" si="0"/>
        <v>320</v>
      </c>
      <c r="G19" s="192">
        <f t="shared" si="1"/>
        <v>160</v>
      </c>
      <c r="H19" s="193">
        <f t="shared" si="2"/>
        <v>320</v>
      </c>
      <c r="I19" s="194">
        <v>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B12" sqref="B12:B15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9"/>
      <c r="B1" s="29"/>
      <c r="C1" s="29"/>
      <c r="D1" s="29" t="s">
        <v>14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7.75">
      <c r="A2" s="35"/>
      <c r="B2" s="35"/>
      <c r="C2" s="35"/>
      <c r="D2" s="35" t="s">
        <v>17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18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AA8" s="17"/>
    </row>
    <row r="9" spans="1:27" ht="15.75">
      <c r="A9" s="19"/>
      <c r="B9" s="19"/>
      <c r="C9" s="19"/>
      <c r="D9" s="19" t="s">
        <v>26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26" ht="37.5" customHeight="1" thickBot="1">
      <c r="A11" s="67" t="s">
        <v>21</v>
      </c>
      <c r="B11" s="67" t="s">
        <v>22</v>
      </c>
      <c r="C11" s="68" t="s">
        <v>23</v>
      </c>
      <c r="D11" s="69" t="s">
        <v>3</v>
      </c>
      <c r="E11" s="70" t="s">
        <v>4</v>
      </c>
      <c r="F11" s="68" t="s">
        <v>24</v>
      </c>
      <c r="G11" s="71" t="s">
        <v>1</v>
      </c>
      <c r="H11" s="72" t="s">
        <v>25</v>
      </c>
      <c r="I11" s="73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62">
        <v>5</v>
      </c>
      <c r="B12" s="163" t="s">
        <v>59</v>
      </c>
      <c r="C12" s="164"/>
      <c r="D12" s="165">
        <v>221</v>
      </c>
      <c r="E12" s="166">
        <v>210</v>
      </c>
      <c r="F12" s="167">
        <f aca="true" t="shared" si="0" ref="F12:F19">SUM(D12:E12)</f>
        <v>431</v>
      </c>
      <c r="G12" s="168">
        <f aca="true" t="shared" si="1" ref="G12:G19">PRODUCT(F12,0.5)</f>
        <v>215.5</v>
      </c>
      <c r="H12" s="169">
        <f aca="true" t="shared" si="2" ref="H12:H19">SUM(F12,C12*2)</f>
        <v>431</v>
      </c>
      <c r="I12" s="17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71">
        <v>6</v>
      </c>
      <c r="B13" s="183" t="s">
        <v>39</v>
      </c>
      <c r="C13" s="184"/>
      <c r="D13" s="174">
        <v>205</v>
      </c>
      <c r="E13" s="175">
        <v>224</v>
      </c>
      <c r="F13" s="176">
        <f t="shared" si="0"/>
        <v>429</v>
      </c>
      <c r="G13" s="177">
        <f t="shared" si="1"/>
        <v>214.5</v>
      </c>
      <c r="H13" s="178">
        <f t="shared" si="2"/>
        <v>429</v>
      </c>
      <c r="I13" s="17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71">
        <v>7</v>
      </c>
      <c r="B14" s="172" t="s">
        <v>45</v>
      </c>
      <c r="C14" s="173"/>
      <c r="D14" s="181">
        <v>223</v>
      </c>
      <c r="E14" s="182">
        <v>190</v>
      </c>
      <c r="F14" s="176">
        <f t="shared" si="0"/>
        <v>413</v>
      </c>
      <c r="G14" s="177">
        <f t="shared" si="1"/>
        <v>206.5</v>
      </c>
      <c r="H14" s="178">
        <f t="shared" si="2"/>
        <v>413</v>
      </c>
      <c r="I14" s="17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171">
        <v>8</v>
      </c>
      <c r="B15" s="172" t="s">
        <v>48</v>
      </c>
      <c r="C15" s="173">
        <v>8</v>
      </c>
      <c r="D15" s="174">
        <v>208</v>
      </c>
      <c r="E15" s="175">
        <v>185</v>
      </c>
      <c r="F15" s="176">
        <f t="shared" si="0"/>
        <v>393</v>
      </c>
      <c r="G15" s="177">
        <f t="shared" si="1"/>
        <v>196.5</v>
      </c>
      <c r="H15" s="178">
        <f t="shared" si="2"/>
        <v>409</v>
      </c>
      <c r="I15" s="17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171"/>
      <c r="B16" s="172" t="s">
        <v>36</v>
      </c>
      <c r="C16" s="173">
        <v>8</v>
      </c>
      <c r="D16" s="174">
        <v>158</v>
      </c>
      <c r="E16" s="175">
        <v>223</v>
      </c>
      <c r="F16" s="176">
        <f t="shared" si="0"/>
        <v>381</v>
      </c>
      <c r="G16" s="177">
        <f t="shared" si="1"/>
        <v>190.5</v>
      </c>
      <c r="H16" s="178">
        <f t="shared" si="2"/>
        <v>397</v>
      </c>
      <c r="I16" s="180">
        <v>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171"/>
      <c r="B17" s="172" t="s">
        <v>34</v>
      </c>
      <c r="C17" s="173"/>
      <c r="D17" s="174">
        <v>193</v>
      </c>
      <c r="E17" s="175">
        <v>181</v>
      </c>
      <c r="F17" s="176">
        <f t="shared" si="0"/>
        <v>374</v>
      </c>
      <c r="G17" s="177">
        <f t="shared" si="1"/>
        <v>187</v>
      </c>
      <c r="H17" s="178">
        <f t="shared" si="2"/>
        <v>374</v>
      </c>
      <c r="I17" s="180">
        <v>10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171"/>
      <c r="B18" s="172" t="s">
        <v>52</v>
      </c>
      <c r="C18" s="173"/>
      <c r="D18" s="174">
        <v>194</v>
      </c>
      <c r="E18" s="175">
        <v>165</v>
      </c>
      <c r="F18" s="176">
        <f t="shared" si="0"/>
        <v>359</v>
      </c>
      <c r="G18" s="177">
        <f t="shared" si="1"/>
        <v>179.5</v>
      </c>
      <c r="H18" s="178">
        <f t="shared" si="2"/>
        <v>359</v>
      </c>
      <c r="I18" s="185">
        <v>11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186"/>
      <c r="B19" s="187" t="s">
        <v>42</v>
      </c>
      <c r="C19" s="188"/>
      <c r="D19" s="189">
        <v>147</v>
      </c>
      <c r="E19" s="190">
        <v>191</v>
      </c>
      <c r="F19" s="191">
        <f t="shared" si="0"/>
        <v>338</v>
      </c>
      <c r="G19" s="192">
        <f t="shared" si="1"/>
        <v>169</v>
      </c>
      <c r="H19" s="193">
        <f t="shared" si="2"/>
        <v>338</v>
      </c>
      <c r="I19" s="194">
        <v>12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9"/>
      <c r="B1" s="29"/>
      <c r="C1" s="29"/>
      <c r="D1" s="29" t="s">
        <v>14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7.75">
      <c r="A2" s="35"/>
      <c r="B2" s="35"/>
      <c r="C2" s="35"/>
      <c r="D2" s="35" t="s">
        <v>17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18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AA8" s="17"/>
    </row>
    <row r="9" spans="1:27" ht="15.75">
      <c r="A9" s="19"/>
      <c r="B9" s="19"/>
      <c r="C9" s="19"/>
      <c r="D9" s="19" t="s">
        <v>27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26" ht="37.5" customHeight="1" thickBot="1">
      <c r="A11" s="67" t="s">
        <v>21</v>
      </c>
      <c r="B11" s="67" t="s">
        <v>22</v>
      </c>
      <c r="C11" s="68" t="s">
        <v>23</v>
      </c>
      <c r="D11" s="69" t="s">
        <v>3</v>
      </c>
      <c r="E11" s="70" t="s">
        <v>4</v>
      </c>
      <c r="F11" s="68" t="s">
        <v>24</v>
      </c>
      <c r="G11" s="71" t="s">
        <v>1</v>
      </c>
      <c r="H11" s="72" t="s">
        <v>25</v>
      </c>
      <c r="I11" s="73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62">
        <v>1</v>
      </c>
      <c r="B12" s="163" t="s">
        <v>51</v>
      </c>
      <c r="C12" s="164"/>
      <c r="D12" s="165">
        <v>254</v>
      </c>
      <c r="E12" s="166">
        <v>181</v>
      </c>
      <c r="F12" s="167">
        <f aca="true" t="shared" si="0" ref="F12:F19">SUM(D12:E12)</f>
        <v>435</v>
      </c>
      <c r="G12" s="168">
        <f aca="true" t="shared" si="1" ref="G12:G19">PRODUCT(F12,0.5)</f>
        <v>217.5</v>
      </c>
      <c r="H12" s="169">
        <f aca="true" t="shared" si="2" ref="H12:H19">SUM(F12,C12*2)</f>
        <v>435</v>
      </c>
      <c r="I12" s="17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71">
        <v>2</v>
      </c>
      <c r="B13" s="172" t="s">
        <v>29</v>
      </c>
      <c r="C13" s="173"/>
      <c r="D13" s="174">
        <v>205</v>
      </c>
      <c r="E13" s="175">
        <v>224</v>
      </c>
      <c r="F13" s="176">
        <f t="shared" si="0"/>
        <v>429</v>
      </c>
      <c r="G13" s="177">
        <f t="shared" si="1"/>
        <v>214.5</v>
      </c>
      <c r="H13" s="178">
        <f t="shared" si="2"/>
        <v>429</v>
      </c>
      <c r="I13" s="17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71">
        <v>3</v>
      </c>
      <c r="B14" s="172" t="s">
        <v>59</v>
      </c>
      <c r="C14" s="173"/>
      <c r="D14" s="174">
        <v>247</v>
      </c>
      <c r="E14" s="175">
        <v>182</v>
      </c>
      <c r="F14" s="176">
        <f t="shared" si="0"/>
        <v>429</v>
      </c>
      <c r="G14" s="177">
        <f t="shared" si="1"/>
        <v>214.5</v>
      </c>
      <c r="H14" s="178">
        <f t="shared" si="2"/>
        <v>429</v>
      </c>
      <c r="I14" s="17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171">
        <v>4</v>
      </c>
      <c r="B15" s="172" t="s">
        <v>48</v>
      </c>
      <c r="C15" s="173">
        <v>8</v>
      </c>
      <c r="D15" s="181">
        <v>195</v>
      </c>
      <c r="E15" s="182">
        <v>202</v>
      </c>
      <c r="F15" s="176">
        <f t="shared" si="0"/>
        <v>397</v>
      </c>
      <c r="G15" s="177">
        <f t="shared" si="1"/>
        <v>198.5</v>
      </c>
      <c r="H15" s="178">
        <f t="shared" si="2"/>
        <v>413</v>
      </c>
      <c r="I15" s="17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171"/>
      <c r="B16" s="172" t="s">
        <v>44</v>
      </c>
      <c r="C16" s="173"/>
      <c r="D16" s="174">
        <v>211</v>
      </c>
      <c r="E16" s="175">
        <v>178</v>
      </c>
      <c r="F16" s="176">
        <f t="shared" si="0"/>
        <v>389</v>
      </c>
      <c r="G16" s="177">
        <f t="shared" si="1"/>
        <v>194.5</v>
      </c>
      <c r="H16" s="178">
        <f t="shared" si="2"/>
        <v>389</v>
      </c>
      <c r="I16" s="180">
        <v>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171"/>
      <c r="B17" s="172" t="s">
        <v>39</v>
      </c>
      <c r="C17" s="173"/>
      <c r="D17" s="181">
        <v>214</v>
      </c>
      <c r="E17" s="182">
        <v>175</v>
      </c>
      <c r="F17" s="176">
        <f t="shared" si="0"/>
        <v>389</v>
      </c>
      <c r="G17" s="177">
        <f t="shared" si="1"/>
        <v>194.5</v>
      </c>
      <c r="H17" s="178">
        <f t="shared" si="2"/>
        <v>389</v>
      </c>
      <c r="I17" s="180">
        <v>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171"/>
      <c r="B18" s="183" t="s">
        <v>45</v>
      </c>
      <c r="C18" s="184"/>
      <c r="D18" s="174">
        <v>198</v>
      </c>
      <c r="E18" s="175">
        <v>171</v>
      </c>
      <c r="F18" s="176">
        <f t="shared" si="0"/>
        <v>369</v>
      </c>
      <c r="G18" s="177">
        <f t="shared" si="1"/>
        <v>184.5</v>
      </c>
      <c r="H18" s="178">
        <f t="shared" si="2"/>
        <v>369</v>
      </c>
      <c r="I18" s="185">
        <v>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 thickBot="1">
      <c r="A19" s="186"/>
      <c r="B19" s="187" t="s">
        <v>31</v>
      </c>
      <c r="C19" s="188">
        <v>8</v>
      </c>
      <c r="D19" s="198">
        <v>149</v>
      </c>
      <c r="E19" s="199">
        <v>144</v>
      </c>
      <c r="F19" s="191">
        <f t="shared" si="0"/>
        <v>293</v>
      </c>
      <c r="G19" s="192">
        <f t="shared" si="1"/>
        <v>146.5</v>
      </c>
      <c r="H19" s="193">
        <f t="shared" si="2"/>
        <v>309</v>
      </c>
      <c r="I19" s="194">
        <v>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1" width="6.00390625" style="1" customWidth="1"/>
    <col min="2" max="2" width="32.25390625" style="1" customWidth="1"/>
    <col min="3" max="3" width="7.25390625" style="1" customWidth="1"/>
    <col min="4" max="4" width="7.625" style="1" customWidth="1"/>
    <col min="5" max="5" width="7.875" style="1" customWidth="1"/>
    <col min="6" max="6" width="8.375" style="1" customWidth="1"/>
    <col min="7" max="7" width="8.875" style="1" customWidth="1"/>
    <col min="8" max="8" width="11.00390625" style="1" customWidth="1"/>
    <col min="9" max="9" width="7.875" style="1" customWidth="1"/>
    <col min="10" max="11" width="5.25390625" style="1" customWidth="1"/>
    <col min="12" max="12" width="4.625" style="1" customWidth="1"/>
    <col min="13" max="13" width="5.625" style="1" customWidth="1"/>
    <col min="14" max="14" width="4.875" style="1" customWidth="1"/>
    <col min="15" max="15" width="4.25390625" style="1" customWidth="1"/>
    <col min="16" max="17" width="5.25390625" style="1" customWidth="1"/>
    <col min="18" max="18" width="4.625" style="1" customWidth="1"/>
    <col min="19" max="19" width="5.625" style="1" customWidth="1"/>
    <col min="20" max="20" width="4.75390625" style="1" customWidth="1"/>
    <col min="21" max="21" width="4.25390625" style="1" customWidth="1"/>
    <col min="22" max="23" width="5.25390625" style="1" customWidth="1"/>
    <col min="24" max="24" width="4.75390625" style="1" customWidth="1"/>
    <col min="25" max="25" width="5.625" style="1" customWidth="1"/>
    <col min="26" max="26" width="4.75390625" style="1" customWidth="1"/>
    <col min="27" max="27" width="4.25390625" style="0" customWidth="1"/>
  </cols>
  <sheetData>
    <row r="1" spans="1:27" ht="20.25">
      <c r="A1" s="29"/>
      <c r="B1" s="29"/>
      <c r="C1" s="29"/>
      <c r="D1" s="29" t="s">
        <v>14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7.75">
      <c r="A2" s="35"/>
      <c r="B2" s="35"/>
      <c r="C2" s="35"/>
      <c r="D2" s="35" t="s">
        <v>17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5.75">
      <c r="A4" s="19"/>
      <c r="B4" s="19"/>
      <c r="C4" s="19"/>
      <c r="D4" s="19" t="s">
        <v>18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>
      <c r="A6" s="19"/>
      <c r="B6" s="19"/>
      <c r="C6" s="19"/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>
      <c r="A7" s="19"/>
      <c r="B7" s="19"/>
      <c r="C7" s="19"/>
      <c r="D7" s="19" t="s">
        <v>13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AA8" s="17"/>
    </row>
    <row r="9" spans="1:27" ht="15.75">
      <c r="A9" s="19"/>
      <c r="B9" s="19"/>
      <c r="C9" s="19"/>
      <c r="D9" s="19" t="s">
        <v>28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9" ht="13.5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26" ht="37.5" customHeight="1" thickBot="1">
      <c r="A11" s="67" t="s">
        <v>21</v>
      </c>
      <c r="B11" s="67" t="s">
        <v>22</v>
      </c>
      <c r="C11" s="68" t="s">
        <v>23</v>
      </c>
      <c r="D11" s="69" t="s">
        <v>3</v>
      </c>
      <c r="E11" s="70" t="s">
        <v>4</v>
      </c>
      <c r="F11" s="68" t="s">
        <v>24</v>
      </c>
      <c r="G11" s="71" t="s">
        <v>1</v>
      </c>
      <c r="H11" s="74" t="s">
        <v>25</v>
      </c>
      <c r="I11" s="73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171"/>
      <c r="B12" s="172" t="s">
        <v>51</v>
      </c>
      <c r="C12" s="173"/>
      <c r="D12" s="174">
        <v>237</v>
      </c>
      <c r="E12" s="175">
        <v>201</v>
      </c>
      <c r="F12" s="176">
        <f>SUM(D12:E12)</f>
        <v>438</v>
      </c>
      <c r="G12" s="177">
        <f>PRODUCT(F12,0.5)</f>
        <v>219</v>
      </c>
      <c r="H12" s="195">
        <f>SUM(F12,C12*2)</f>
        <v>438</v>
      </c>
      <c r="I12" s="180">
        <v>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71"/>
      <c r="B13" s="172" t="s">
        <v>48</v>
      </c>
      <c r="C13" s="173">
        <v>8</v>
      </c>
      <c r="D13" s="181">
        <v>220</v>
      </c>
      <c r="E13" s="182">
        <v>196</v>
      </c>
      <c r="F13" s="176">
        <f>SUM(D13:E13)</f>
        <v>416</v>
      </c>
      <c r="G13" s="177">
        <f>PRODUCT(F13,0.5)</f>
        <v>208</v>
      </c>
      <c r="H13" s="178">
        <f>SUM(F13,C13*2)</f>
        <v>432</v>
      </c>
      <c r="I13" s="180">
        <v>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171"/>
      <c r="B14" s="183" t="s">
        <v>59</v>
      </c>
      <c r="C14" s="184"/>
      <c r="D14" s="174">
        <v>174</v>
      </c>
      <c r="E14" s="175">
        <v>249</v>
      </c>
      <c r="F14" s="176">
        <f>SUM(D14:E14)</f>
        <v>423</v>
      </c>
      <c r="G14" s="177">
        <f>PRODUCT(F14,0.5)</f>
        <v>211.5</v>
      </c>
      <c r="H14" s="178">
        <f>SUM(F14,C14*2)</f>
        <v>423</v>
      </c>
      <c r="I14" s="185">
        <v>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 thickBot="1">
      <c r="A15" s="186"/>
      <c r="B15" s="187" t="s">
        <v>29</v>
      </c>
      <c r="C15" s="188"/>
      <c r="D15" s="189">
        <v>213</v>
      </c>
      <c r="E15" s="190">
        <v>178</v>
      </c>
      <c r="F15" s="191">
        <f>SUM(D15:E15)</f>
        <v>391</v>
      </c>
      <c r="G15" s="192">
        <f>PRODUCT(F15,0.5)</f>
        <v>195.5</v>
      </c>
      <c r="H15" s="193">
        <f>SUM(F15,C15*2)</f>
        <v>391</v>
      </c>
      <c r="I15" s="194">
        <v>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</sheetData>
  <sheetProtection/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Дима</cp:lastModifiedBy>
  <cp:lastPrinted>2013-02-02T13:29:40Z</cp:lastPrinted>
  <dcterms:created xsi:type="dcterms:W3CDTF">2004-01-23T14:38:54Z</dcterms:created>
  <dcterms:modified xsi:type="dcterms:W3CDTF">2013-02-13T06:15:12Z</dcterms:modified>
  <cp:category/>
  <cp:version/>
  <cp:contentType/>
  <cp:contentStatus/>
</cp:coreProperties>
</file>