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4"/>
  </bookViews>
  <sheets>
    <sheet name="квалификация" sheetId="1" r:id="rId1"/>
    <sheet name="Финал 1 этап" sheetId="2" r:id="rId2"/>
    <sheet name="Финал 2 этап" sheetId="3" r:id="rId3"/>
    <sheet name="Финал 3 этап" sheetId="4" r:id="rId4"/>
    <sheet name="Финал 4 этап" sheetId="5" r:id="rId5"/>
  </sheets>
  <definedNames/>
  <calcPr fullCalcOnLoad="1"/>
</workbook>
</file>

<file path=xl/sharedStrings.xml><?xml version="1.0" encoding="utf-8"?>
<sst xmlns="http://schemas.openxmlformats.org/spreadsheetml/2006/main" count="129" uniqueCount="50">
  <si>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</si>
  <si>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</si>
  <si>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</si>
  <si>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</si>
  <si>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</si>
  <si>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</si>
  <si>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</si>
  <si>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</si>
  <si>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</si>
  <si>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</si>
  <si>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</si>
  <si>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</si>
  <si>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</si>
  <si>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</si>
  <si>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Открытый Коммерческий Турнир</t>
  </si>
  <si>
    <t>Место</t>
  </si>
  <si>
    <t>Ф. И. игрока</t>
  </si>
  <si>
    <t>Все го</t>
  </si>
  <si>
    <t>ФИНАЛЬНЫЕ ИГРЫ 1 ЭТАП</t>
  </si>
  <si>
    <t>гандикап</t>
  </si>
  <si>
    <t>Фамилия, И.О. игрока</t>
  </si>
  <si>
    <t>№ по квал</t>
  </si>
  <si>
    <t>ФИНАЛЬНЫЕ ИГРЫ 2 ЭТАП</t>
  </si>
  <si>
    <t>ФИНАЛЬНЫЕ ИГРЫ 3 ЭТАП</t>
  </si>
  <si>
    <t>ФИНАЛЬНЫЕ ИГРЫ 4 ЭТАП</t>
  </si>
  <si>
    <t>"Галактическое ЛЕТО - 2014"</t>
  </si>
  <si>
    <t>25-26 июля  2014 года</t>
  </si>
  <si>
    <t>Ярославцев Алексей</t>
  </si>
  <si>
    <t>Кузнецов Владимир</t>
  </si>
  <si>
    <t>Нестерова Татьяна</t>
  </si>
  <si>
    <t>Городничий Игорь</t>
  </si>
  <si>
    <t>Короткова Оксана</t>
  </si>
  <si>
    <t>Слободин Тимофей</t>
  </si>
  <si>
    <t>Дышлов Дмитрий</t>
  </si>
  <si>
    <t>Дереглазов Влад</t>
  </si>
  <si>
    <t>Шаров Антон</t>
  </si>
  <si>
    <t>Баранов Александр</t>
  </si>
  <si>
    <t>Николаев Дмитрий</t>
  </si>
  <si>
    <t>Кротов Юрий</t>
  </si>
  <si>
    <t>Зеленков Антон</t>
  </si>
  <si>
    <t>Кобельков Максим</t>
  </si>
  <si>
    <t>Горбунов Виталий</t>
  </si>
  <si>
    <t>Дукшанин Андрей</t>
  </si>
  <si>
    <t>Дмитриев Михаил</t>
  </si>
  <si>
    <t>Судат Максим</t>
  </si>
  <si>
    <t>Смирнов Александр</t>
  </si>
  <si>
    <t>Серов Владимир</t>
  </si>
  <si>
    <t>Филиппов Алексей</t>
  </si>
  <si>
    <t>Агеев Владимир</t>
  </si>
  <si>
    <t>Квалификация                     группа  1,2,3,4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</si>
</sst>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1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1" fontId="11" fillId="0" borderId="34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1" fontId="0" fillId="0" borderId="32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" fontId="0" fillId="0" borderId="37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1" fontId="0" fillId="0" borderId="43" xfId="0" applyNumberFormat="1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5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2" fontId="0" fillId="34" borderId="36" xfId="0" applyNumberFormat="1" applyFont="1" applyFill="1" applyBorder="1" applyAlignment="1">
      <alignment horizontal="center"/>
    </xf>
    <xf numFmtId="1" fontId="0" fillId="34" borderId="38" xfId="0" applyNumberFormat="1" applyFill="1" applyBorder="1" applyAlignment="1">
      <alignment horizontal="center"/>
    </xf>
    <xf numFmtId="1" fontId="4" fillId="34" borderId="43" xfId="0" applyNumberFormat="1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2" fontId="0" fillId="34" borderId="32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" fontId="4" fillId="34" borderId="36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34" borderId="3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31" xfId="0" applyFill="1" applyBorder="1" applyAlignment="1">
      <alignment horizontal="center"/>
    </xf>
    <xf numFmtId="1" fontId="4" fillId="34" borderId="37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52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0" borderId="62" xfId="0" applyFill="1" applyBorder="1" applyAlignment="1">
      <alignment horizontal="center"/>
    </xf>
    <xf numFmtId="1" fontId="11" fillId="0" borderId="63" xfId="0" applyNumberFormat="1" applyFont="1" applyFill="1" applyBorder="1" applyAlignment="1">
      <alignment/>
    </xf>
    <xf numFmtId="1" fontId="11" fillId="0" borderId="53" xfId="0" applyNumberFormat="1" applyFont="1" applyFill="1" applyBorder="1" applyAlignment="1">
      <alignment/>
    </xf>
    <xf numFmtId="1" fontId="0" fillId="34" borderId="13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0">
      <selection activeCell="Q24" sqref="Q24"/>
    </sheetView>
  </sheetViews>
  <sheetFormatPr defaultColWidth="9.00390625" defaultRowHeight="12.75"/>
  <cols>
    <col min="1" max="1" width="2.875" style="1" customWidth="1"/>
    <col min="2" max="2" width="18.7539062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4.625" style="1" customWidth="1"/>
    <col min="14" max="14" width="5.00390625" style="0" customWidth="1"/>
  </cols>
  <sheetData>
    <row r="1" spans="9:10" ht="12.75">
      <c r="I1"/>
      <c r="J1"/>
    </row>
    <row r="2" spans="1:14" ht="20.25">
      <c r="A2" s="194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7.75">
      <c r="A3" s="195" t="s">
        <v>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3:10" ht="12.75">
      <c r="C4"/>
      <c r="D4"/>
      <c r="E4"/>
      <c r="F4"/>
      <c r="G4"/>
      <c r="H4"/>
      <c r="I4"/>
      <c r="J4"/>
    </row>
    <row r="5" spans="1:14" ht="15.75">
      <c r="A5" s="196" t="s">
        <v>26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3:10" ht="12.75">
      <c r="C6"/>
      <c r="D6"/>
      <c r="E6"/>
      <c r="F6"/>
      <c r="G6"/>
      <c r="H6"/>
      <c r="I6"/>
      <c r="J6"/>
    </row>
    <row r="7" spans="1:14" ht="16.5">
      <c r="A7" s="197" t="s">
        <v>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8">
      <c r="A8" s="190" t="s">
        <v>13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9:12" ht="12.75">
      <c r="I9"/>
      <c r="J9"/>
      <c r="K9"/>
      <c r="L9"/>
    </row>
    <row r="10" spans="1:14" ht="18">
      <c r="A10" s="192" t="s">
        <v>49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20"/>
      <c r="J12" s="3"/>
    </row>
    <row r="13" ht="13.5" thickBot="1"/>
    <row r="14" spans="1:14" ht="18" customHeight="1" thickBot="1">
      <c r="A14" s="92" t="s">
        <v>2</v>
      </c>
      <c r="B14" s="49" t="s">
        <v>16</v>
      </c>
      <c r="C14" s="14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38" t="s">
        <v>8</v>
      </c>
      <c r="I14" s="46" t="s">
        <v>0</v>
      </c>
      <c r="J14" s="49" t="s">
        <v>1</v>
      </c>
      <c r="K14" s="46" t="s">
        <v>12</v>
      </c>
      <c r="L14" s="56" t="s">
        <v>11</v>
      </c>
      <c r="M14" s="53"/>
      <c r="N14" s="23"/>
    </row>
    <row r="15" spans="1:14" ht="18" customHeight="1">
      <c r="A15" s="105">
        <v>1</v>
      </c>
      <c r="B15" s="123" t="s">
        <v>30</v>
      </c>
      <c r="C15" s="124">
        <v>255</v>
      </c>
      <c r="D15" s="125">
        <v>201</v>
      </c>
      <c r="E15" s="126">
        <v>194</v>
      </c>
      <c r="F15" s="127">
        <v>194</v>
      </c>
      <c r="G15" s="128">
        <v>228</v>
      </c>
      <c r="H15" s="129">
        <v>233</v>
      </c>
      <c r="I15" s="130">
        <f aca="true" t="shared" si="0" ref="I15:I36">SUM(C15:H15)</f>
        <v>1305</v>
      </c>
      <c r="J15" s="131">
        <f aca="true" t="shared" si="1" ref="J15:J36">(I15)/$F$12</f>
        <v>217.5</v>
      </c>
      <c r="K15" s="132"/>
      <c r="L15" s="133">
        <f aca="true" t="shared" si="2" ref="L15:L36">SUM(I15,K15*$F$12)</f>
        <v>1305</v>
      </c>
      <c r="M15" s="108"/>
      <c r="N15" s="109"/>
    </row>
    <row r="16" spans="1:14" ht="18" customHeight="1">
      <c r="A16" s="94">
        <v>2</v>
      </c>
      <c r="B16" s="134" t="s">
        <v>28</v>
      </c>
      <c r="C16" s="135">
        <v>185</v>
      </c>
      <c r="D16" s="136">
        <v>218</v>
      </c>
      <c r="E16" s="137">
        <v>236</v>
      </c>
      <c r="F16" s="138">
        <v>200</v>
      </c>
      <c r="G16" s="138">
        <v>223</v>
      </c>
      <c r="H16" s="139">
        <v>234</v>
      </c>
      <c r="I16" s="140">
        <f t="shared" si="0"/>
        <v>1296</v>
      </c>
      <c r="J16" s="141">
        <f t="shared" si="1"/>
        <v>216</v>
      </c>
      <c r="K16" s="142"/>
      <c r="L16" s="143">
        <f t="shared" si="2"/>
        <v>1296</v>
      </c>
      <c r="M16" s="54">
        <f aca="true" t="shared" si="3" ref="M16:M36">SUM(L16,-L15)</f>
        <v>-9</v>
      </c>
      <c r="N16" s="22">
        <f aca="true" t="shared" si="4" ref="N16:N23">SUM(L16,-$L$15)</f>
        <v>-9</v>
      </c>
    </row>
    <row r="17" spans="1:14" ht="18" customHeight="1">
      <c r="A17" s="94">
        <v>3</v>
      </c>
      <c r="B17" s="134" t="s">
        <v>27</v>
      </c>
      <c r="C17" s="154">
        <v>214</v>
      </c>
      <c r="D17" s="138">
        <v>193</v>
      </c>
      <c r="E17" s="140">
        <v>191</v>
      </c>
      <c r="F17" s="138">
        <v>238</v>
      </c>
      <c r="G17" s="138">
        <v>214</v>
      </c>
      <c r="H17" s="139">
        <v>224</v>
      </c>
      <c r="I17" s="140">
        <f t="shared" si="0"/>
        <v>1274</v>
      </c>
      <c r="J17" s="141">
        <f t="shared" si="1"/>
        <v>212.33333333333334</v>
      </c>
      <c r="K17" s="183"/>
      <c r="L17" s="143">
        <f t="shared" si="2"/>
        <v>1274</v>
      </c>
      <c r="M17" s="54">
        <f t="shared" si="3"/>
        <v>-22</v>
      </c>
      <c r="N17" s="22">
        <f t="shared" si="4"/>
        <v>-31</v>
      </c>
    </row>
    <row r="18" spans="1:14" ht="18" customHeight="1" thickBot="1">
      <c r="A18" s="121">
        <v>4</v>
      </c>
      <c r="B18" s="170" t="s">
        <v>41</v>
      </c>
      <c r="C18" s="171">
        <v>220</v>
      </c>
      <c r="D18" s="172">
        <v>259</v>
      </c>
      <c r="E18" s="173">
        <v>232</v>
      </c>
      <c r="F18" s="172">
        <v>171</v>
      </c>
      <c r="G18" s="172">
        <v>201</v>
      </c>
      <c r="H18" s="174">
        <v>177</v>
      </c>
      <c r="I18" s="163">
        <f t="shared" si="0"/>
        <v>1260</v>
      </c>
      <c r="J18" s="165">
        <f t="shared" si="1"/>
        <v>210</v>
      </c>
      <c r="K18" s="167"/>
      <c r="L18" s="168">
        <f t="shared" si="2"/>
        <v>1260</v>
      </c>
      <c r="M18" s="55">
        <f t="shared" si="3"/>
        <v>-14</v>
      </c>
      <c r="N18" s="24">
        <f t="shared" si="4"/>
        <v>-45</v>
      </c>
    </row>
    <row r="19" spans="1:14" ht="18" customHeight="1">
      <c r="A19" s="105">
        <v>5</v>
      </c>
      <c r="B19" s="146" t="s">
        <v>35</v>
      </c>
      <c r="C19" s="147">
        <v>212</v>
      </c>
      <c r="D19" s="148">
        <v>202</v>
      </c>
      <c r="E19" s="149">
        <v>212</v>
      </c>
      <c r="F19" s="148">
        <v>237</v>
      </c>
      <c r="G19" s="150">
        <v>183</v>
      </c>
      <c r="H19" s="151">
        <v>208</v>
      </c>
      <c r="I19" s="152">
        <f t="shared" si="0"/>
        <v>1254</v>
      </c>
      <c r="J19" s="153">
        <f t="shared" si="1"/>
        <v>209</v>
      </c>
      <c r="K19" s="106"/>
      <c r="L19" s="107">
        <f t="shared" si="2"/>
        <v>1254</v>
      </c>
      <c r="M19" s="175">
        <f t="shared" si="3"/>
        <v>-6</v>
      </c>
      <c r="N19" s="116">
        <f t="shared" si="4"/>
        <v>-51</v>
      </c>
    </row>
    <row r="20" spans="1:14" ht="18" customHeight="1" thickBot="1">
      <c r="A20" s="121">
        <v>6</v>
      </c>
      <c r="B20" s="97" t="s">
        <v>40</v>
      </c>
      <c r="C20" s="117">
        <v>222</v>
      </c>
      <c r="D20" s="118">
        <v>177</v>
      </c>
      <c r="E20" s="144">
        <v>226</v>
      </c>
      <c r="F20" s="118">
        <v>202</v>
      </c>
      <c r="G20" s="122">
        <v>219</v>
      </c>
      <c r="H20" s="112">
        <v>202</v>
      </c>
      <c r="I20" s="113">
        <f t="shared" si="0"/>
        <v>1248</v>
      </c>
      <c r="J20" s="114">
        <f t="shared" si="1"/>
        <v>208</v>
      </c>
      <c r="K20" s="48"/>
      <c r="L20" s="59">
        <f t="shared" si="2"/>
        <v>1248</v>
      </c>
      <c r="M20" s="55">
        <f t="shared" si="3"/>
        <v>-6</v>
      </c>
      <c r="N20" s="24">
        <f t="shared" si="4"/>
        <v>-57</v>
      </c>
    </row>
    <row r="21" spans="1:14" ht="18" customHeight="1">
      <c r="A21" s="105">
        <v>7</v>
      </c>
      <c r="B21" s="146" t="s">
        <v>37</v>
      </c>
      <c r="C21" s="147">
        <v>207</v>
      </c>
      <c r="D21" s="150">
        <v>204</v>
      </c>
      <c r="E21" s="149">
        <v>227</v>
      </c>
      <c r="F21" s="148">
        <v>188</v>
      </c>
      <c r="G21" s="150">
        <v>213</v>
      </c>
      <c r="H21" s="151">
        <v>188</v>
      </c>
      <c r="I21" s="152">
        <f t="shared" si="0"/>
        <v>1227</v>
      </c>
      <c r="J21" s="153">
        <f t="shared" si="1"/>
        <v>204.5</v>
      </c>
      <c r="K21" s="106"/>
      <c r="L21" s="107">
        <f t="shared" si="2"/>
        <v>1227</v>
      </c>
      <c r="M21" s="175">
        <f t="shared" si="3"/>
        <v>-21</v>
      </c>
      <c r="N21" s="116">
        <f t="shared" si="4"/>
        <v>-78</v>
      </c>
    </row>
    <row r="22" spans="1:14" ht="18" customHeight="1">
      <c r="A22" s="169">
        <v>8</v>
      </c>
      <c r="B22" s="157" t="s">
        <v>43</v>
      </c>
      <c r="C22" s="158">
        <v>204</v>
      </c>
      <c r="D22" s="119">
        <v>179</v>
      </c>
      <c r="E22" s="159">
        <v>204</v>
      </c>
      <c r="F22" s="119">
        <v>238</v>
      </c>
      <c r="G22" s="155">
        <v>180</v>
      </c>
      <c r="H22" s="156">
        <v>200</v>
      </c>
      <c r="I22" s="60">
        <f t="shared" si="0"/>
        <v>1205</v>
      </c>
      <c r="J22" s="164">
        <f t="shared" si="1"/>
        <v>200.83333333333334</v>
      </c>
      <c r="K22" s="166"/>
      <c r="L22" s="57">
        <f t="shared" si="2"/>
        <v>1205</v>
      </c>
      <c r="M22" s="54">
        <f t="shared" si="3"/>
        <v>-22</v>
      </c>
      <c r="N22" s="104">
        <f t="shared" si="4"/>
        <v>-100</v>
      </c>
    </row>
    <row r="23" spans="1:14" ht="18" customHeight="1">
      <c r="A23" s="93">
        <v>9</v>
      </c>
      <c r="B23" s="95" t="s">
        <v>34</v>
      </c>
      <c r="C23" s="42">
        <v>211</v>
      </c>
      <c r="D23" s="8">
        <v>220</v>
      </c>
      <c r="E23" s="8">
        <v>206</v>
      </c>
      <c r="F23" s="8">
        <v>186</v>
      </c>
      <c r="G23" s="8">
        <v>190</v>
      </c>
      <c r="H23" s="40">
        <v>183</v>
      </c>
      <c r="I23" s="12">
        <f t="shared" si="0"/>
        <v>1196</v>
      </c>
      <c r="J23" s="50">
        <f t="shared" si="1"/>
        <v>199.33333333333334</v>
      </c>
      <c r="K23" s="145"/>
      <c r="L23" s="58">
        <f t="shared" si="2"/>
        <v>1196</v>
      </c>
      <c r="M23" s="54">
        <f t="shared" si="3"/>
        <v>-9</v>
      </c>
      <c r="N23" s="22">
        <f t="shared" si="4"/>
        <v>-109</v>
      </c>
    </row>
    <row r="24" spans="1:14" ht="19.5" customHeight="1">
      <c r="A24" s="169">
        <v>10</v>
      </c>
      <c r="B24" s="157" t="s">
        <v>47</v>
      </c>
      <c r="C24" s="158">
        <v>155</v>
      </c>
      <c r="D24" s="119">
        <v>236</v>
      </c>
      <c r="E24" s="159">
        <v>215</v>
      </c>
      <c r="F24" s="160">
        <v>193</v>
      </c>
      <c r="G24" s="161">
        <v>190</v>
      </c>
      <c r="H24" s="162">
        <v>191</v>
      </c>
      <c r="I24" s="60">
        <f t="shared" si="0"/>
        <v>1180</v>
      </c>
      <c r="J24" s="164">
        <f t="shared" si="1"/>
        <v>196.66666666666666</v>
      </c>
      <c r="K24" s="166"/>
      <c r="L24" s="58">
        <f t="shared" si="2"/>
        <v>1180</v>
      </c>
      <c r="M24" s="54">
        <f t="shared" si="3"/>
        <v>-16</v>
      </c>
      <c r="N24" s="22">
        <f>SUM(L24,-$L$15)</f>
        <v>-125</v>
      </c>
    </row>
    <row r="25" spans="1:14" ht="19.5" customHeight="1">
      <c r="A25" s="93">
        <v>11</v>
      </c>
      <c r="B25" s="95" t="s">
        <v>39</v>
      </c>
      <c r="C25" s="39">
        <v>185</v>
      </c>
      <c r="D25" s="8">
        <v>204</v>
      </c>
      <c r="E25" s="11">
        <v>203</v>
      </c>
      <c r="F25" s="10">
        <v>204</v>
      </c>
      <c r="G25" s="8">
        <v>191</v>
      </c>
      <c r="H25" s="40">
        <v>188</v>
      </c>
      <c r="I25" s="12">
        <f t="shared" si="0"/>
        <v>1175</v>
      </c>
      <c r="J25" s="50">
        <f t="shared" si="1"/>
        <v>195.83333333333334</v>
      </c>
      <c r="K25" s="47"/>
      <c r="L25" s="58">
        <f t="shared" si="2"/>
        <v>1175</v>
      </c>
      <c r="M25" s="54">
        <f t="shared" si="3"/>
        <v>-5</v>
      </c>
      <c r="N25" s="22">
        <f>SUM(L25,-$L$15)</f>
        <v>-130</v>
      </c>
    </row>
    <row r="26" spans="1:14" ht="19.5" customHeight="1" thickBot="1">
      <c r="A26" s="121">
        <v>12</v>
      </c>
      <c r="B26" s="176" t="s">
        <v>46</v>
      </c>
      <c r="C26" s="177">
        <v>181</v>
      </c>
      <c r="D26" s="110">
        <v>189</v>
      </c>
      <c r="E26" s="178">
        <v>200</v>
      </c>
      <c r="F26" s="110">
        <v>166</v>
      </c>
      <c r="G26" s="110">
        <v>174</v>
      </c>
      <c r="H26" s="120">
        <v>192</v>
      </c>
      <c r="I26" s="178">
        <f t="shared" si="0"/>
        <v>1102</v>
      </c>
      <c r="J26" s="179">
        <f t="shared" si="1"/>
        <v>183.66666666666666</v>
      </c>
      <c r="K26" s="180">
        <v>8</v>
      </c>
      <c r="L26" s="115">
        <f t="shared" si="2"/>
        <v>1150</v>
      </c>
      <c r="M26" s="181">
        <f t="shared" si="3"/>
        <v>-25</v>
      </c>
      <c r="N26" s="182">
        <f>SUM(L26,-$L$15)</f>
        <v>-155</v>
      </c>
    </row>
    <row r="27" spans="1:14" ht="19.5" customHeight="1">
      <c r="A27" s="105">
        <v>13</v>
      </c>
      <c r="B27" s="146" t="s">
        <v>42</v>
      </c>
      <c r="C27" s="147">
        <v>200</v>
      </c>
      <c r="D27" s="148">
        <v>203</v>
      </c>
      <c r="E27" s="149">
        <v>179</v>
      </c>
      <c r="F27" s="148">
        <v>186</v>
      </c>
      <c r="G27" s="150">
        <v>188</v>
      </c>
      <c r="H27" s="151">
        <v>192</v>
      </c>
      <c r="I27" s="152">
        <f t="shared" si="0"/>
        <v>1148</v>
      </c>
      <c r="J27" s="153">
        <f t="shared" si="1"/>
        <v>191.33333333333334</v>
      </c>
      <c r="K27" s="106"/>
      <c r="L27" s="107">
        <f t="shared" si="2"/>
        <v>1148</v>
      </c>
      <c r="M27" s="175">
        <f t="shared" si="3"/>
        <v>-2</v>
      </c>
      <c r="N27" s="116">
        <f>SUM(L27,-$L$15)</f>
        <v>-157</v>
      </c>
    </row>
    <row r="28" spans="1:14" ht="19.5" customHeight="1">
      <c r="A28" s="169">
        <v>14</v>
      </c>
      <c r="B28" s="95" t="s">
        <v>32</v>
      </c>
      <c r="C28" s="42">
        <v>167</v>
      </c>
      <c r="D28" s="8">
        <v>191</v>
      </c>
      <c r="E28" s="9">
        <v>195</v>
      </c>
      <c r="F28" s="8">
        <v>145</v>
      </c>
      <c r="G28" s="8">
        <v>209</v>
      </c>
      <c r="H28" s="40">
        <v>170</v>
      </c>
      <c r="I28" s="12">
        <f t="shared" si="0"/>
        <v>1077</v>
      </c>
      <c r="J28" s="50">
        <f t="shared" si="1"/>
        <v>179.5</v>
      </c>
      <c r="K28" s="47"/>
      <c r="L28" s="58">
        <f t="shared" si="2"/>
        <v>1077</v>
      </c>
      <c r="M28" s="54">
        <f t="shared" si="3"/>
        <v>-71</v>
      </c>
      <c r="N28" s="22">
        <f>SUM(L28,-$L$15)</f>
        <v>-228</v>
      </c>
    </row>
    <row r="29" spans="1:14" ht="19.5" customHeight="1">
      <c r="A29" s="93">
        <v>15</v>
      </c>
      <c r="B29" s="95" t="s">
        <v>44</v>
      </c>
      <c r="C29" s="42">
        <v>213</v>
      </c>
      <c r="D29" s="6">
        <v>214</v>
      </c>
      <c r="E29" s="9">
        <v>164</v>
      </c>
      <c r="F29" s="8">
        <v>157</v>
      </c>
      <c r="G29" s="8">
        <v>172</v>
      </c>
      <c r="H29" s="40">
        <v>143</v>
      </c>
      <c r="I29" s="12">
        <f t="shared" si="0"/>
        <v>1063</v>
      </c>
      <c r="J29" s="50">
        <f t="shared" si="1"/>
        <v>177.16666666666666</v>
      </c>
      <c r="K29" s="52"/>
      <c r="L29" s="58">
        <f t="shared" si="2"/>
        <v>1063</v>
      </c>
      <c r="M29" s="54">
        <f t="shared" si="3"/>
        <v>-14</v>
      </c>
      <c r="N29" s="22">
        <f aca="true" t="shared" si="5" ref="N29:N36">SUM(L29,-$L$15)</f>
        <v>-242</v>
      </c>
    </row>
    <row r="30" spans="1:14" ht="19.5" customHeight="1">
      <c r="A30" s="169">
        <v>16</v>
      </c>
      <c r="B30" s="95" t="s">
        <v>48</v>
      </c>
      <c r="C30" s="41">
        <v>190</v>
      </c>
      <c r="D30" s="10">
        <v>145</v>
      </c>
      <c r="E30" s="18">
        <v>156</v>
      </c>
      <c r="F30" s="10">
        <v>155</v>
      </c>
      <c r="G30" s="8">
        <v>193</v>
      </c>
      <c r="H30" s="40">
        <v>213</v>
      </c>
      <c r="I30" s="12">
        <f t="shared" si="0"/>
        <v>1052</v>
      </c>
      <c r="J30" s="50">
        <f t="shared" si="1"/>
        <v>175.33333333333334</v>
      </c>
      <c r="K30" s="47"/>
      <c r="L30" s="58">
        <f t="shared" si="2"/>
        <v>1052</v>
      </c>
      <c r="M30" s="54">
        <f t="shared" si="3"/>
        <v>-11</v>
      </c>
      <c r="N30" s="22">
        <f t="shared" si="5"/>
        <v>-253</v>
      </c>
    </row>
    <row r="31" spans="1:14" ht="19.5" customHeight="1">
      <c r="A31" s="93">
        <v>17</v>
      </c>
      <c r="B31" s="96" t="s">
        <v>38</v>
      </c>
      <c r="C31" s="43">
        <v>173</v>
      </c>
      <c r="D31" s="119">
        <v>190</v>
      </c>
      <c r="E31" s="7">
        <v>151</v>
      </c>
      <c r="F31" s="2">
        <v>211</v>
      </c>
      <c r="G31" s="5">
        <v>141</v>
      </c>
      <c r="H31" s="44">
        <v>180</v>
      </c>
      <c r="I31" s="47">
        <f t="shared" si="0"/>
        <v>1046</v>
      </c>
      <c r="J31" s="51">
        <f t="shared" si="1"/>
        <v>174.33333333333334</v>
      </c>
      <c r="K31" s="16"/>
      <c r="L31" s="58">
        <f t="shared" si="2"/>
        <v>1046</v>
      </c>
      <c r="M31" s="54">
        <f t="shared" si="3"/>
        <v>-6</v>
      </c>
      <c r="N31" s="22">
        <f t="shared" si="5"/>
        <v>-259</v>
      </c>
    </row>
    <row r="32" spans="1:14" ht="19.5" customHeight="1">
      <c r="A32" s="169">
        <v>18</v>
      </c>
      <c r="B32" s="95" t="s">
        <v>29</v>
      </c>
      <c r="C32" s="39">
        <v>159</v>
      </c>
      <c r="D32" s="10">
        <v>175</v>
      </c>
      <c r="E32" s="11">
        <v>168</v>
      </c>
      <c r="F32" s="10">
        <v>136</v>
      </c>
      <c r="G32" s="8">
        <v>166</v>
      </c>
      <c r="H32" s="40">
        <v>190</v>
      </c>
      <c r="I32" s="12">
        <f t="shared" si="0"/>
        <v>994</v>
      </c>
      <c r="J32" s="50">
        <f t="shared" si="1"/>
        <v>165.66666666666666</v>
      </c>
      <c r="K32" s="47">
        <v>8</v>
      </c>
      <c r="L32" s="58">
        <f t="shared" si="2"/>
        <v>1042</v>
      </c>
      <c r="M32" s="54">
        <f t="shared" si="3"/>
        <v>-4</v>
      </c>
      <c r="N32" s="22">
        <f t="shared" si="5"/>
        <v>-263</v>
      </c>
    </row>
    <row r="33" spans="1:14" ht="19.5" customHeight="1">
      <c r="A33" s="93">
        <v>19</v>
      </c>
      <c r="B33" s="95" t="s">
        <v>33</v>
      </c>
      <c r="C33" s="39">
        <v>165</v>
      </c>
      <c r="D33" s="10">
        <v>183</v>
      </c>
      <c r="E33" s="11">
        <v>199</v>
      </c>
      <c r="F33" s="10">
        <v>148</v>
      </c>
      <c r="G33" s="8">
        <v>166</v>
      </c>
      <c r="H33" s="40">
        <v>176</v>
      </c>
      <c r="I33" s="12">
        <f t="shared" si="0"/>
        <v>1037</v>
      </c>
      <c r="J33" s="50">
        <f t="shared" si="1"/>
        <v>172.83333333333334</v>
      </c>
      <c r="K33" s="47"/>
      <c r="L33" s="58">
        <f t="shared" si="2"/>
        <v>1037</v>
      </c>
      <c r="M33" s="54">
        <f t="shared" si="3"/>
        <v>-5</v>
      </c>
      <c r="N33" s="22">
        <f t="shared" si="5"/>
        <v>-268</v>
      </c>
    </row>
    <row r="34" spans="1:14" ht="19.5" customHeight="1">
      <c r="A34" s="169">
        <v>20</v>
      </c>
      <c r="B34" s="95" t="s">
        <v>36</v>
      </c>
      <c r="C34" s="39">
        <v>165</v>
      </c>
      <c r="D34" s="10">
        <v>161</v>
      </c>
      <c r="E34" s="10">
        <v>151</v>
      </c>
      <c r="F34" s="17">
        <v>213</v>
      </c>
      <c r="G34" s="13">
        <v>193</v>
      </c>
      <c r="H34" s="45">
        <v>139</v>
      </c>
      <c r="I34" s="12">
        <f t="shared" si="0"/>
        <v>1022</v>
      </c>
      <c r="J34" s="50">
        <f t="shared" si="1"/>
        <v>170.33333333333334</v>
      </c>
      <c r="K34" s="47"/>
      <c r="L34" s="58">
        <f t="shared" si="2"/>
        <v>1022</v>
      </c>
      <c r="M34" s="54">
        <f t="shared" si="3"/>
        <v>-15</v>
      </c>
      <c r="N34" s="22">
        <f t="shared" si="5"/>
        <v>-283</v>
      </c>
    </row>
    <row r="35" spans="1:14" ht="19.5" customHeight="1">
      <c r="A35" s="93">
        <v>21</v>
      </c>
      <c r="B35" s="95" t="s">
        <v>31</v>
      </c>
      <c r="C35" s="42">
        <v>174</v>
      </c>
      <c r="D35" s="8">
        <v>123</v>
      </c>
      <c r="E35" s="8">
        <v>171</v>
      </c>
      <c r="F35" s="8">
        <v>182</v>
      </c>
      <c r="G35" s="8">
        <v>169</v>
      </c>
      <c r="H35" s="40">
        <v>147</v>
      </c>
      <c r="I35" s="12">
        <f t="shared" si="0"/>
        <v>966</v>
      </c>
      <c r="J35" s="50">
        <f t="shared" si="1"/>
        <v>161</v>
      </c>
      <c r="K35" s="47">
        <v>8</v>
      </c>
      <c r="L35" s="58">
        <f t="shared" si="2"/>
        <v>1014</v>
      </c>
      <c r="M35" s="54">
        <f t="shared" si="3"/>
        <v>-8</v>
      </c>
      <c r="N35" s="22">
        <f t="shared" si="5"/>
        <v>-291</v>
      </c>
    </row>
    <row r="36" spans="1:14" ht="19.5" customHeight="1" thickBot="1">
      <c r="A36" s="121">
        <v>22</v>
      </c>
      <c r="B36" s="97" t="s">
        <v>45</v>
      </c>
      <c r="C36" s="117">
        <v>94</v>
      </c>
      <c r="D36" s="118">
        <v>108</v>
      </c>
      <c r="E36" s="118">
        <v>108</v>
      </c>
      <c r="F36" s="118">
        <v>96</v>
      </c>
      <c r="G36" s="111">
        <v>160</v>
      </c>
      <c r="H36" s="112">
        <v>115</v>
      </c>
      <c r="I36" s="113">
        <f t="shared" si="0"/>
        <v>681</v>
      </c>
      <c r="J36" s="114">
        <f t="shared" si="1"/>
        <v>113.5</v>
      </c>
      <c r="K36" s="48"/>
      <c r="L36" s="59">
        <f t="shared" si="2"/>
        <v>681</v>
      </c>
      <c r="M36" s="55">
        <f t="shared" si="3"/>
        <v>-333</v>
      </c>
      <c r="N36" s="24">
        <f t="shared" si="5"/>
        <v>-624</v>
      </c>
    </row>
  </sheetData>
  <sheetProtection/>
  <mergeCells count="6">
    <mergeCell ref="A8:N8"/>
    <mergeCell ref="A10:N10"/>
    <mergeCell ref="A2:N2"/>
    <mergeCell ref="A3:N3"/>
    <mergeCell ref="A5:N5"/>
    <mergeCell ref="A7:N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6"/>
      <c r="B1" s="36"/>
      <c r="C1" s="36"/>
      <c r="D1" s="36" t="s">
        <v>14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7.75">
      <c r="A2" s="37"/>
      <c r="B2" s="37"/>
      <c r="C2" s="37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.75">
      <c r="A4" s="21"/>
      <c r="B4" s="21"/>
      <c r="C4" s="21"/>
      <c r="D4" s="21" t="s">
        <v>26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>
      <c r="A6" s="21"/>
      <c r="B6" s="21"/>
      <c r="C6" s="21"/>
      <c r="D6" s="21" t="s">
        <v>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21"/>
      <c r="B7" s="21"/>
      <c r="C7" s="21"/>
      <c r="D7" s="21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AA8" s="19"/>
    </row>
    <row r="9" spans="1:27" ht="15.75">
      <c r="A9" s="21"/>
      <c r="B9" s="21"/>
      <c r="C9" s="21"/>
      <c r="D9" s="21" t="s">
        <v>18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9" ht="13.5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6" ht="37.5" customHeight="1" thickBot="1">
      <c r="A11" s="26" t="s">
        <v>21</v>
      </c>
      <c r="B11" s="26" t="s">
        <v>20</v>
      </c>
      <c r="C11" s="27" t="s">
        <v>19</v>
      </c>
      <c r="D11" s="28" t="s">
        <v>3</v>
      </c>
      <c r="E11" s="29" t="s">
        <v>4</v>
      </c>
      <c r="F11" s="27" t="s">
        <v>17</v>
      </c>
      <c r="G11" s="30" t="s">
        <v>1</v>
      </c>
      <c r="H11" s="62" t="s">
        <v>11</v>
      </c>
      <c r="I11" s="31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00">
        <v>7</v>
      </c>
      <c r="B12" s="101" t="s">
        <v>47</v>
      </c>
      <c r="C12" s="102"/>
      <c r="D12" s="66">
        <v>229</v>
      </c>
      <c r="E12" s="67">
        <v>256</v>
      </c>
      <c r="F12" s="68">
        <f aca="true" t="shared" si="0" ref="F12:F19">SUM(D12:E12)</f>
        <v>485</v>
      </c>
      <c r="G12" s="69">
        <f aca="true" t="shared" si="1" ref="G12:G19">PRODUCT(F12,0.5)</f>
        <v>242.5</v>
      </c>
      <c r="H12" s="70">
        <f aca="true" t="shared" si="2" ref="H12:H19">SUM(F12,C12*2)</f>
        <v>485</v>
      </c>
      <c r="I12" s="3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71">
        <v>8</v>
      </c>
      <c r="B13" s="72" t="s">
        <v>42</v>
      </c>
      <c r="C13" s="73"/>
      <c r="D13" s="79">
        <v>218</v>
      </c>
      <c r="E13" s="80">
        <v>221</v>
      </c>
      <c r="F13" s="76">
        <f t="shared" si="0"/>
        <v>439</v>
      </c>
      <c r="G13" s="77">
        <f t="shared" si="1"/>
        <v>219.5</v>
      </c>
      <c r="H13" s="78">
        <f t="shared" si="2"/>
        <v>439</v>
      </c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71">
        <v>9</v>
      </c>
      <c r="B14" s="72" t="s">
        <v>37</v>
      </c>
      <c r="C14" s="73"/>
      <c r="D14" s="74">
        <v>179</v>
      </c>
      <c r="E14" s="75">
        <v>224</v>
      </c>
      <c r="F14" s="76">
        <f t="shared" si="0"/>
        <v>403</v>
      </c>
      <c r="G14" s="77">
        <f t="shared" si="1"/>
        <v>201.5</v>
      </c>
      <c r="H14" s="78">
        <f t="shared" si="2"/>
        <v>403</v>
      </c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71">
        <v>10</v>
      </c>
      <c r="B15" s="72" t="s">
        <v>44</v>
      </c>
      <c r="C15" s="73"/>
      <c r="D15" s="79">
        <v>222</v>
      </c>
      <c r="E15" s="80">
        <v>181</v>
      </c>
      <c r="F15" s="76">
        <f t="shared" si="0"/>
        <v>403</v>
      </c>
      <c r="G15" s="77">
        <f t="shared" si="1"/>
        <v>201.5</v>
      </c>
      <c r="H15" s="78">
        <f t="shared" si="2"/>
        <v>403</v>
      </c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71">
        <v>11</v>
      </c>
      <c r="B16" s="72" t="s">
        <v>46</v>
      </c>
      <c r="C16" s="73">
        <v>8</v>
      </c>
      <c r="D16" s="79">
        <v>178</v>
      </c>
      <c r="E16" s="80">
        <v>202</v>
      </c>
      <c r="F16" s="76">
        <f t="shared" si="0"/>
        <v>380</v>
      </c>
      <c r="G16" s="77">
        <f t="shared" si="1"/>
        <v>190</v>
      </c>
      <c r="H16" s="78">
        <f t="shared" si="2"/>
        <v>396</v>
      </c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71">
        <v>12</v>
      </c>
      <c r="B17" s="72" t="s">
        <v>39</v>
      </c>
      <c r="C17" s="73"/>
      <c r="D17" s="74">
        <v>170</v>
      </c>
      <c r="E17" s="75">
        <v>209</v>
      </c>
      <c r="F17" s="99">
        <f t="shared" si="0"/>
        <v>379</v>
      </c>
      <c r="G17" s="77">
        <f t="shared" si="1"/>
        <v>189.5</v>
      </c>
      <c r="H17" s="78">
        <f t="shared" si="2"/>
        <v>379</v>
      </c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9" ht="19.5" customHeight="1">
      <c r="A18" s="71">
        <v>13</v>
      </c>
      <c r="B18" s="72" t="s">
        <v>34</v>
      </c>
      <c r="C18" s="73"/>
      <c r="D18" s="74">
        <v>156</v>
      </c>
      <c r="E18" s="75">
        <v>203</v>
      </c>
      <c r="F18" s="99">
        <f t="shared" si="0"/>
        <v>359</v>
      </c>
      <c r="G18" s="77">
        <f t="shared" si="1"/>
        <v>179.5</v>
      </c>
      <c r="H18" s="78">
        <f t="shared" si="2"/>
        <v>359</v>
      </c>
      <c r="I18" s="89">
        <v>13</v>
      </c>
    </row>
    <row r="19" spans="1:9" ht="19.5" customHeight="1" thickBot="1">
      <c r="A19" s="83">
        <v>14</v>
      </c>
      <c r="B19" s="84" t="s">
        <v>43</v>
      </c>
      <c r="C19" s="85"/>
      <c r="D19" s="184">
        <v>143</v>
      </c>
      <c r="E19" s="185">
        <v>158</v>
      </c>
      <c r="F19" s="103">
        <f t="shared" si="0"/>
        <v>301</v>
      </c>
      <c r="G19" s="87">
        <f t="shared" si="1"/>
        <v>150.5</v>
      </c>
      <c r="H19" s="88">
        <f t="shared" si="2"/>
        <v>301</v>
      </c>
      <c r="I19" s="98">
        <v>14</v>
      </c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6"/>
      <c r="B1" s="36"/>
      <c r="C1" s="36"/>
      <c r="D1" s="36" t="s">
        <v>14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7.75">
      <c r="A2" s="37"/>
      <c r="B2" s="37"/>
      <c r="C2" s="37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.75">
      <c r="A4" s="21"/>
      <c r="B4" s="21"/>
      <c r="C4" s="21"/>
      <c r="D4" s="21" t="s">
        <v>26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>
      <c r="A6" s="21"/>
      <c r="B6" s="21"/>
      <c r="C6" s="21"/>
      <c r="D6" s="21" t="s">
        <v>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21"/>
      <c r="B7" s="21"/>
      <c r="C7" s="21"/>
      <c r="D7" s="21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AA8" s="19"/>
    </row>
    <row r="9" spans="1:27" ht="15.75">
      <c r="A9" s="21"/>
      <c r="B9" s="21"/>
      <c r="C9" s="21"/>
      <c r="D9" s="21" t="s">
        <v>22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9" ht="13.5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6" ht="37.5" customHeight="1" thickBot="1">
      <c r="A11" s="26" t="s">
        <v>21</v>
      </c>
      <c r="B11" s="26" t="s">
        <v>20</v>
      </c>
      <c r="C11" s="27" t="s">
        <v>19</v>
      </c>
      <c r="D11" s="28" t="s">
        <v>3</v>
      </c>
      <c r="E11" s="29" t="s">
        <v>4</v>
      </c>
      <c r="F11" s="27" t="s">
        <v>17</v>
      </c>
      <c r="G11" s="30" t="s">
        <v>1</v>
      </c>
      <c r="H11" s="62" t="s">
        <v>11</v>
      </c>
      <c r="I11" s="31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63">
        <v>5</v>
      </c>
      <c r="B12" s="64" t="s">
        <v>39</v>
      </c>
      <c r="C12" s="65"/>
      <c r="D12" s="66">
        <v>245</v>
      </c>
      <c r="E12" s="67">
        <v>201</v>
      </c>
      <c r="F12" s="68">
        <f aca="true" t="shared" si="0" ref="F12:F19">SUM(D12:E12)</f>
        <v>446</v>
      </c>
      <c r="G12" s="69">
        <f aca="true" t="shared" si="1" ref="G12:G19">PRODUCT(F12,0.5)</f>
        <v>223</v>
      </c>
      <c r="H12" s="70">
        <f aca="true" t="shared" si="2" ref="H12:H19">SUM(F12,C12*2)</f>
        <v>446</v>
      </c>
      <c r="I12" s="3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71">
        <v>6</v>
      </c>
      <c r="B13" s="72" t="s">
        <v>44</v>
      </c>
      <c r="C13" s="73"/>
      <c r="D13" s="74">
        <v>210</v>
      </c>
      <c r="E13" s="75">
        <v>212</v>
      </c>
      <c r="F13" s="76">
        <f t="shared" si="0"/>
        <v>422</v>
      </c>
      <c r="G13" s="77">
        <f t="shared" si="1"/>
        <v>211</v>
      </c>
      <c r="H13" s="78">
        <f t="shared" si="2"/>
        <v>422</v>
      </c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71"/>
      <c r="B14" s="81" t="s">
        <v>47</v>
      </c>
      <c r="C14" s="82"/>
      <c r="D14" s="74">
        <v>186</v>
      </c>
      <c r="E14" s="75">
        <v>231</v>
      </c>
      <c r="F14" s="76">
        <f t="shared" si="0"/>
        <v>417</v>
      </c>
      <c r="G14" s="77">
        <f t="shared" si="1"/>
        <v>208.5</v>
      </c>
      <c r="H14" s="78">
        <f t="shared" si="2"/>
        <v>417</v>
      </c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71"/>
      <c r="B15" s="72" t="s">
        <v>46</v>
      </c>
      <c r="C15" s="73">
        <v>8</v>
      </c>
      <c r="D15" s="74">
        <v>192</v>
      </c>
      <c r="E15" s="75">
        <v>180</v>
      </c>
      <c r="F15" s="76">
        <f t="shared" si="0"/>
        <v>372</v>
      </c>
      <c r="G15" s="77">
        <f t="shared" si="1"/>
        <v>186</v>
      </c>
      <c r="H15" s="78">
        <f t="shared" si="2"/>
        <v>388</v>
      </c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71"/>
      <c r="B16" s="72" t="s">
        <v>42</v>
      </c>
      <c r="C16" s="73"/>
      <c r="D16" s="74">
        <v>215</v>
      </c>
      <c r="E16" s="75">
        <v>172</v>
      </c>
      <c r="F16" s="76">
        <f t="shared" si="0"/>
        <v>387</v>
      </c>
      <c r="G16" s="77">
        <f t="shared" si="1"/>
        <v>193.5</v>
      </c>
      <c r="H16" s="78">
        <f t="shared" si="2"/>
        <v>387</v>
      </c>
      <c r="I16" s="8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71"/>
      <c r="B17" s="72" t="s">
        <v>40</v>
      </c>
      <c r="C17" s="73"/>
      <c r="D17" s="79">
        <v>181</v>
      </c>
      <c r="E17" s="80">
        <v>190</v>
      </c>
      <c r="F17" s="76">
        <f t="shared" si="0"/>
        <v>371</v>
      </c>
      <c r="G17" s="77">
        <f t="shared" si="1"/>
        <v>185.5</v>
      </c>
      <c r="H17" s="78">
        <f t="shared" si="2"/>
        <v>371</v>
      </c>
      <c r="I17" s="8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71"/>
      <c r="B18" s="72" t="s">
        <v>35</v>
      </c>
      <c r="C18" s="73"/>
      <c r="D18" s="79">
        <v>192</v>
      </c>
      <c r="E18" s="80">
        <v>169</v>
      </c>
      <c r="F18" s="76">
        <f t="shared" si="0"/>
        <v>361</v>
      </c>
      <c r="G18" s="77">
        <f t="shared" si="1"/>
        <v>180.5</v>
      </c>
      <c r="H18" s="78">
        <f t="shared" si="2"/>
        <v>361</v>
      </c>
      <c r="I18" s="9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83"/>
      <c r="B19" s="84" t="s">
        <v>37</v>
      </c>
      <c r="C19" s="85"/>
      <c r="D19" s="184">
        <v>186</v>
      </c>
      <c r="E19" s="185">
        <v>157</v>
      </c>
      <c r="F19" s="86">
        <f t="shared" si="0"/>
        <v>343</v>
      </c>
      <c r="G19" s="87">
        <f t="shared" si="1"/>
        <v>171.5</v>
      </c>
      <c r="H19" s="88">
        <f t="shared" si="2"/>
        <v>343</v>
      </c>
      <c r="I19" s="3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M21" sqref="M21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6"/>
      <c r="B1" s="36"/>
      <c r="C1" s="36"/>
      <c r="D1" s="36" t="s">
        <v>14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7.75">
      <c r="A2" s="37"/>
      <c r="B2" s="37"/>
      <c r="C2" s="37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.75">
      <c r="A4" s="21"/>
      <c r="B4" s="21"/>
      <c r="C4" s="21"/>
      <c r="D4" s="21" t="s">
        <v>26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>
      <c r="A6" s="21"/>
      <c r="B6" s="21"/>
      <c r="C6" s="21"/>
      <c r="D6" s="21" t="s">
        <v>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21"/>
      <c r="B7" s="21"/>
      <c r="C7" s="21"/>
      <c r="D7" s="21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AA8" s="19"/>
    </row>
    <row r="9" spans="1:27" ht="15.75">
      <c r="A9" s="21"/>
      <c r="B9" s="21"/>
      <c r="C9" s="21"/>
      <c r="D9" s="21" t="s">
        <v>23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9" ht="13.5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6" ht="37.5" customHeight="1" thickBot="1">
      <c r="A11" s="26" t="s">
        <v>21</v>
      </c>
      <c r="B11" s="26" t="s">
        <v>20</v>
      </c>
      <c r="C11" s="27" t="s">
        <v>19</v>
      </c>
      <c r="D11" s="28" t="s">
        <v>3</v>
      </c>
      <c r="E11" s="29" t="s">
        <v>4</v>
      </c>
      <c r="F11" s="27" t="s">
        <v>17</v>
      </c>
      <c r="G11" s="30" t="s">
        <v>1</v>
      </c>
      <c r="H11" s="62" t="s">
        <v>11</v>
      </c>
      <c r="I11" s="31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63">
        <v>1</v>
      </c>
      <c r="B12" s="64" t="s">
        <v>27</v>
      </c>
      <c r="C12" s="65"/>
      <c r="D12" s="188">
        <v>237</v>
      </c>
      <c r="E12" s="189">
        <v>182</v>
      </c>
      <c r="F12" s="68">
        <f aca="true" t="shared" si="0" ref="F12:F19">SUM(D12:E12)</f>
        <v>419</v>
      </c>
      <c r="G12" s="69">
        <f aca="true" t="shared" si="1" ref="G12:G19">PRODUCT(F12,0.5)</f>
        <v>209.5</v>
      </c>
      <c r="H12" s="70">
        <f aca="true" t="shared" si="2" ref="H12:H19">SUM(F12,C12*2)</f>
        <v>419</v>
      </c>
      <c r="I12" s="3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71">
        <v>2</v>
      </c>
      <c r="B13" s="72" t="s">
        <v>47</v>
      </c>
      <c r="C13" s="73"/>
      <c r="D13" s="74">
        <v>218</v>
      </c>
      <c r="E13" s="75">
        <v>197</v>
      </c>
      <c r="F13" s="76">
        <f t="shared" si="0"/>
        <v>415</v>
      </c>
      <c r="G13" s="77">
        <f t="shared" si="1"/>
        <v>207.5</v>
      </c>
      <c r="H13" s="78">
        <f t="shared" si="2"/>
        <v>415</v>
      </c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71">
        <v>3</v>
      </c>
      <c r="B14" s="72" t="s">
        <v>30</v>
      </c>
      <c r="C14" s="73"/>
      <c r="D14" s="74">
        <v>171</v>
      </c>
      <c r="E14" s="75">
        <v>233</v>
      </c>
      <c r="F14" s="76">
        <f t="shared" si="0"/>
        <v>404</v>
      </c>
      <c r="G14" s="77">
        <f t="shared" si="1"/>
        <v>202</v>
      </c>
      <c r="H14" s="78">
        <f t="shared" si="2"/>
        <v>404</v>
      </c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71">
        <v>4</v>
      </c>
      <c r="B15" s="72" t="s">
        <v>41</v>
      </c>
      <c r="C15" s="73"/>
      <c r="D15" s="79">
        <v>179</v>
      </c>
      <c r="E15" s="80">
        <v>216</v>
      </c>
      <c r="F15" s="76">
        <f t="shared" si="0"/>
        <v>395</v>
      </c>
      <c r="G15" s="77">
        <f t="shared" si="1"/>
        <v>197.5</v>
      </c>
      <c r="H15" s="78">
        <f t="shared" si="2"/>
        <v>395</v>
      </c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71"/>
      <c r="B16" s="72" t="s">
        <v>28</v>
      </c>
      <c r="C16" s="73"/>
      <c r="D16" s="74">
        <v>188</v>
      </c>
      <c r="E16" s="75">
        <v>171</v>
      </c>
      <c r="F16" s="76">
        <f t="shared" si="0"/>
        <v>359</v>
      </c>
      <c r="G16" s="77">
        <f t="shared" si="1"/>
        <v>179.5</v>
      </c>
      <c r="H16" s="78">
        <f t="shared" si="2"/>
        <v>359</v>
      </c>
      <c r="I16" s="89">
        <v>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71"/>
      <c r="B17" s="72" t="s">
        <v>46</v>
      </c>
      <c r="C17" s="73">
        <v>8</v>
      </c>
      <c r="D17" s="74">
        <v>187</v>
      </c>
      <c r="E17" s="75">
        <v>149</v>
      </c>
      <c r="F17" s="76">
        <f t="shared" si="0"/>
        <v>336</v>
      </c>
      <c r="G17" s="77">
        <f t="shared" si="1"/>
        <v>168</v>
      </c>
      <c r="H17" s="78">
        <f t="shared" si="2"/>
        <v>352</v>
      </c>
      <c r="I17" s="89">
        <v>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71"/>
      <c r="B18" s="72" t="s">
        <v>39</v>
      </c>
      <c r="C18" s="73"/>
      <c r="D18" s="74">
        <v>182</v>
      </c>
      <c r="E18" s="75">
        <v>167</v>
      </c>
      <c r="F18" s="76">
        <f t="shared" si="0"/>
        <v>349</v>
      </c>
      <c r="G18" s="77">
        <f t="shared" si="1"/>
        <v>174.5</v>
      </c>
      <c r="H18" s="78">
        <f t="shared" si="2"/>
        <v>349</v>
      </c>
      <c r="I18" s="90">
        <v>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83"/>
      <c r="B19" s="186" t="s">
        <v>44</v>
      </c>
      <c r="C19" s="187"/>
      <c r="D19" s="184">
        <v>156</v>
      </c>
      <c r="E19" s="185">
        <v>174</v>
      </c>
      <c r="F19" s="86">
        <f t="shared" si="0"/>
        <v>330</v>
      </c>
      <c r="G19" s="87">
        <f t="shared" si="1"/>
        <v>165</v>
      </c>
      <c r="H19" s="88">
        <f t="shared" si="2"/>
        <v>330</v>
      </c>
      <c r="I19" s="32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36"/>
      <c r="B1" s="36"/>
      <c r="C1" s="36"/>
      <c r="D1" s="36" t="s">
        <v>14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7.75">
      <c r="A2" s="37"/>
      <c r="B2" s="37"/>
      <c r="C2" s="37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.75">
      <c r="A4" s="21"/>
      <c r="B4" s="21"/>
      <c r="C4" s="21"/>
      <c r="D4" s="21" t="s">
        <v>26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5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>
      <c r="A6" s="21"/>
      <c r="B6" s="21"/>
      <c r="C6" s="21"/>
      <c r="D6" s="21" t="s">
        <v>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21"/>
      <c r="B7" s="21"/>
      <c r="C7" s="21"/>
      <c r="D7" s="21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AA8" s="19"/>
    </row>
    <row r="9" spans="1:27" ht="15.75">
      <c r="A9" s="21"/>
      <c r="B9" s="21"/>
      <c r="C9" s="21"/>
      <c r="D9" s="21" t="s">
        <v>24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9" ht="13.5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6" ht="37.5" customHeight="1" thickBot="1">
      <c r="A11" s="26" t="s">
        <v>21</v>
      </c>
      <c r="B11" s="26" t="s">
        <v>20</v>
      </c>
      <c r="C11" s="27" t="s">
        <v>19</v>
      </c>
      <c r="D11" s="28" t="s">
        <v>3</v>
      </c>
      <c r="E11" s="29" t="s">
        <v>4</v>
      </c>
      <c r="F11" s="27" t="s">
        <v>17</v>
      </c>
      <c r="G11" s="30" t="s">
        <v>1</v>
      </c>
      <c r="H11" s="33" t="s">
        <v>11</v>
      </c>
      <c r="I11" s="31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71">
        <v>1</v>
      </c>
      <c r="B12" s="72" t="s">
        <v>27</v>
      </c>
      <c r="C12" s="73"/>
      <c r="D12" s="79">
        <v>185</v>
      </c>
      <c r="E12" s="80">
        <v>257</v>
      </c>
      <c r="F12" s="76">
        <f>SUM(D12:E12)</f>
        <v>442</v>
      </c>
      <c r="G12" s="77">
        <f>PRODUCT(F12,0.5)</f>
        <v>221</v>
      </c>
      <c r="H12" s="91">
        <f>SUM(F12,C12*2)</f>
        <v>442</v>
      </c>
      <c r="I12" s="89"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71">
        <v>3</v>
      </c>
      <c r="B13" s="72" t="s">
        <v>47</v>
      </c>
      <c r="C13" s="73"/>
      <c r="D13" s="79">
        <v>204</v>
      </c>
      <c r="E13" s="80">
        <v>188</v>
      </c>
      <c r="F13" s="76">
        <f>SUM(D13:E13)</f>
        <v>392</v>
      </c>
      <c r="G13" s="77">
        <f>PRODUCT(F13,0.5)</f>
        <v>196</v>
      </c>
      <c r="H13" s="78">
        <f>SUM(F13,C13*2)</f>
        <v>392</v>
      </c>
      <c r="I13" s="89">
        <v>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71">
        <v>4</v>
      </c>
      <c r="B14" s="72" t="s">
        <v>30</v>
      </c>
      <c r="C14" s="73"/>
      <c r="D14" s="74">
        <v>140</v>
      </c>
      <c r="E14" s="75">
        <v>230</v>
      </c>
      <c r="F14" s="76">
        <f>SUM(D14:E14)</f>
        <v>370</v>
      </c>
      <c r="G14" s="77">
        <f>PRODUCT(F14,0.5)</f>
        <v>185</v>
      </c>
      <c r="H14" s="78">
        <f>SUM(F14,C14*2)</f>
        <v>370</v>
      </c>
      <c r="I14" s="90">
        <v>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 thickBot="1">
      <c r="A15" s="83">
        <v>10</v>
      </c>
      <c r="B15" s="186" t="s">
        <v>41</v>
      </c>
      <c r="C15" s="187"/>
      <c r="D15" s="184">
        <v>160</v>
      </c>
      <c r="E15" s="185">
        <v>207</v>
      </c>
      <c r="F15" s="86">
        <f>SUM(D15:E15)</f>
        <v>367</v>
      </c>
      <c r="G15" s="87">
        <f>PRODUCT(F15,0.5)</f>
        <v>183.5</v>
      </c>
      <c r="H15" s="88">
        <f>SUM(F15,C15*2)</f>
        <v>367</v>
      </c>
      <c r="I15" s="32">
        <v>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2014-07-26T12:30:37Z</cp:lastPrinted>
  <dcterms:created xsi:type="dcterms:W3CDTF">2004-01-23T14:38:54Z</dcterms:created>
  <dcterms:modified xsi:type="dcterms:W3CDTF">2014-08-07T09:55:11Z</dcterms:modified>
  <cp:category/>
  <cp:version/>
  <cp:contentType/>
  <cp:contentStatus/>
</cp:coreProperties>
</file>